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0" windowWidth="18975" windowHeight="8625" tabRatio="809" activeTab="2"/>
  </bookViews>
  <sheets>
    <sheet name="แบบ ผ.01 (เฉพาะ 02)" sheetId="1" r:id="rId1"/>
    <sheet name="แบบ ผ.01(ผ.02+ผ.02-1)" sheetId="25" r:id="rId2"/>
    <sheet name="แบบ ผ.02" sheetId="3" r:id="rId3"/>
    <sheet name="แบบ ผ.02-1" sheetId="21" r:id="rId4"/>
    <sheet name="แบบ ผ.03 ครุภัณฑ์" sheetId="23" r:id="rId5"/>
    <sheet name="ช่วงอายุประชากร" sheetId="17" r:id="rId6"/>
    <sheet name="แบบ ผ.02 พี่แจ้ (2)" sheetId="24" r:id="rId7"/>
  </sheets>
  <externalReferences>
    <externalReference r:id="rId8"/>
  </externalReferences>
  <definedNames>
    <definedName name="_xlnm._FilterDatabase" localSheetId="2" hidden="1">'แบบ ผ.02'!$A$1:$P$1334</definedName>
  </definedNames>
  <calcPr calcId="144525"/>
</workbook>
</file>

<file path=xl/calcChain.xml><?xml version="1.0" encoding="utf-8"?>
<calcChain xmlns="http://schemas.openxmlformats.org/spreadsheetml/2006/main">
  <c r="H1133" i="3" l="1"/>
  <c r="I1133" i="3"/>
  <c r="G1133" i="3"/>
  <c r="I1029" i="3" l="1"/>
  <c r="H1029" i="3"/>
  <c r="G1029" i="3"/>
  <c r="F1029" i="3"/>
  <c r="E1029" i="3"/>
  <c r="D11" i="25"/>
  <c r="E212" i="21" l="1"/>
  <c r="F225" i="21"/>
  <c r="F226" i="21" s="1"/>
  <c r="E225" i="21" l="1"/>
  <c r="E226" i="21" s="1"/>
  <c r="I226" i="21"/>
  <c r="H226" i="21"/>
  <c r="G226" i="21"/>
  <c r="I225" i="21"/>
  <c r="H225" i="21"/>
  <c r="G225" i="21"/>
  <c r="J34" i="25" l="1"/>
  <c r="H34" i="25"/>
  <c r="F34" i="25"/>
  <c r="D34" i="25"/>
  <c r="B34" i="25"/>
  <c r="J17" i="25"/>
  <c r="J18" i="25" s="1"/>
  <c r="H17" i="25"/>
  <c r="F17" i="25"/>
  <c r="F18" i="25" s="1"/>
  <c r="D17" i="25"/>
  <c r="B17" i="25"/>
  <c r="B18" i="25" s="1"/>
  <c r="K13" i="25"/>
  <c r="J13" i="25"/>
  <c r="H13" i="25"/>
  <c r="F13" i="25"/>
  <c r="D13" i="25"/>
  <c r="B13" i="25"/>
  <c r="L13" i="25" s="1"/>
  <c r="J11" i="25"/>
  <c r="H11" i="25"/>
  <c r="F11" i="25"/>
  <c r="B11" i="25"/>
  <c r="K52" i="25"/>
  <c r="J52" i="25"/>
  <c r="I52" i="25"/>
  <c r="H52" i="25"/>
  <c r="G52" i="25"/>
  <c r="F52" i="25"/>
  <c r="E52" i="25"/>
  <c r="D52" i="25"/>
  <c r="B52" i="25"/>
  <c r="J51" i="25"/>
  <c r="H51" i="25"/>
  <c r="F51" i="25"/>
  <c r="D51" i="25"/>
  <c r="B51" i="25"/>
  <c r="L51" i="25" s="1"/>
  <c r="J50" i="25"/>
  <c r="H50" i="25"/>
  <c r="F50" i="25"/>
  <c r="D50" i="25"/>
  <c r="B50" i="25"/>
  <c r="J49" i="25"/>
  <c r="H49" i="25"/>
  <c r="F49" i="25"/>
  <c r="D49" i="25"/>
  <c r="B49" i="25"/>
  <c r="L49" i="25" s="1"/>
  <c r="J48" i="25"/>
  <c r="H48" i="25"/>
  <c r="H53" i="25" s="1"/>
  <c r="F48" i="25"/>
  <c r="D48" i="25"/>
  <c r="D53" i="25" s="1"/>
  <c r="B48" i="25"/>
  <c r="J35" i="25"/>
  <c r="H35" i="25"/>
  <c r="F35" i="25"/>
  <c r="D35" i="25"/>
  <c r="B35" i="25"/>
  <c r="L35" i="25" s="1"/>
  <c r="J33" i="25"/>
  <c r="H33" i="25"/>
  <c r="F33" i="25"/>
  <c r="D33" i="25"/>
  <c r="B33" i="25"/>
  <c r="J32" i="25"/>
  <c r="H32" i="25"/>
  <c r="F32" i="25"/>
  <c r="D32" i="25"/>
  <c r="B32" i="25"/>
  <c r="J31" i="25"/>
  <c r="H31" i="25"/>
  <c r="F31" i="25"/>
  <c r="D31" i="25"/>
  <c r="B31" i="25"/>
  <c r="J30" i="25"/>
  <c r="J36" i="25" s="1"/>
  <c r="H30" i="25"/>
  <c r="F30" i="25"/>
  <c r="F36" i="25" s="1"/>
  <c r="D30" i="25"/>
  <c r="B30" i="25"/>
  <c r="B36" i="25" s="1"/>
  <c r="H18" i="25"/>
  <c r="D18" i="25"/>
  <c r="J14" i="25"/>
  <c r="H14" i="25"/>
  <c r="H15" i="25" s="1"/>
  <c r="F14" i="25"/>
  <c r="D14" i="25"/>
  <c r="B14" i="25"/>
  <c r="J12" i="25"/>
  <c r="H12" i="25"/>
  <c r="F12" i="25"/>
  <c r="D12" i="25"/>
  <c r="B12" i="25"/>
  <c r="F1133" i="3"/>
  <c r="L14" i="25" l="1"/>
  <c r="F15" i="25"/>
  <c r="J15" i="25"/>
  <c r="D36" i="25"/>
  <c r="H36" i="25"/>
  <c r="H54" i="25" s="1"/>
  <c r="L31" i="25"/>
  <c r="B53" i="25"/>
  <c r="F53" i="25"/>
  <c r="J53" i="25"/>
  <c r="J54" i="25" s="1"/>
  <c r="L33" i="25"/>
  <c r="L32" i="25"/>
  <c r="L50" i="25"/>
  <c r="L52" i="25"/>
  <c r="L11" i="25"/>
  <c r="L34" i="25"/>
  <c r="F54" i="25"/>
  <c r="D15" i="25"/>
  <c r="D54" i="25" s="1"/>
  <c r="B15" i="25"/>
  <c r="B54" i="25" s="1"/>
  <c r="L12" i="25"/>
  <c r="L17" i="25"/>
  <c r="L18" i="25" s="1"/>
  <c r="L30" i="25"/>
  <c r="L48" i="25"/>
  <c r="L53" i="25" s="1"/>
  <c r="I863" i="3"/>
  <c r="H863" i="3"/>
  <c r="G863" i="3"/>
  <c r="F863" i="3"/>
  <c r="L36" i="25" l="1"/>
  <c r="L15" i="25"/>
  <c r="F133" i="3"/>
  <c r="F307" i="3"/>
  <c r="E845" i="3"/>
  <c r="G845" i="3"/>
  <c r="H845" i="3"/>
  <c r="I845" i="3"/>
  <c r="F845" i="3"/>
  <c r="E1133" i="3"/>
  <c r="L54" i="25" l="1"/>
  <c r="J12" i="1"/>
  <c r="H12" i="1"/>
  <c r="F12" i="1"/>
  <c r="D12" i="1"/>
  <c r="F91" i="21" l="1"/>
  <c r="G91" i="21"/>
  <c r="H91" i="21"/>
  <c r="I91" i="21"/>
  <c r="E91" i="21"/>
  <c r="E47" i="21"/>
  <c r="E32" i="21"/>
  <c r="J11" i="1" l="1"/>
  <c r="H11" i="1"/>
  <c r="F11" i="1"/>
  <c r="D11" i="1"/>
  <c r="E560" i="3"/>
  <c r="E540" i="3"/>
  <c r="E523" i="3"/>
  <c r="E508" i="3"/>
  <c r="E493" i="3"/>
  <c r="E469" i="3"/>
  <c r="E454" i="3"/>
  <c r="E436" i="3"/>
  <c r="E422" i="3"/>
  <c r="E403" i="3"/>
  <c r="E387" i="3"/>
  <c r="E375" i="3"/>
  <c r="E358" i="3"/>
  <c r="E345" i="3"/>
  <c r="E334" i="3"/>
  <c r="E319" i="3"/>
  <c r="E307" i="3"/>
  <c r="E295" i="3"/>
  <c r="E279" i="3"/>
  <c r="E265" i="3"/>
  <c r="E251" i="3"/>
  <c r="E236" i="3"/>
  <c r="F222" i="3"/>
  <c r="G222" i="3"/>
  <c r="H222" i="3"/>
  <c r="I222" i="3"/>
  <c r="E222" i="3"/>
  <c r="E209" i="3"/>
  <c r="E192" i="3"/>
  <c r="E180" i="3"/>
  <c r="E163" i="3"/>
  <c r="E133" i="3"/>
  <c r="E118" i="3"/>
  <c r="F102" i="3"/>
  <c r="G102" i="3"/>
  <c r="H102" i="3"/>
  <c r="I102" i="3"/>
  <c r="E102" i="3"/>
  <c r="E577" i="3" l="1"/>
  <c r="L11" i="1"/>
  <c r="E1324" i="3"/>
  <c r="C52" i="25" s="1"/>
  <c r="M52" i="25" s="1"/>
  <c r="F1305" i="3"/>
  <c r="F626" i="3" l="1"/>
  <c r="G626" i="3"/>
  <c r="H626" i="3"/>
  <c r="I626" i="3"/>
  <c r="E626" i="3"/>
  <c r="F607" i="3"/>
  <c r="G607" i="3"/>
  <c r="H607" i="3"/>
  <c r="I607" i="3"/>
  <c r="E607" i="3"/>
  <c r="F594" i="3"/>
  <c r="G594" i="3"/>
  <c r="H594" i="3"/>
  <c r="I594" i="3"/>
  <c r="E594" i="3"/>
  <c r="F43" i="3"/>
  <c r="F560" i="3"/>
  <c r="G560" i="3"/>
  <c r="H560" i="3"/>
  <c r="I560" i="3"/>
  <c r="F540" i="3"/>
  <c r="G540" i="3"/>
  <c r="H540" i="3"/>
  <c r="I540" i="3"/>
  <c r="F523" i="3"/>
  <c r="G523" i="3"/>
  <c r="H523" i="3"/>
  <c r="I523" i="3"/>
  <c r="F508" i="3"/>
  <c r="G508" i="3"/>
  <c r="H508" i="3"/>
  <c r="I508" i="3"/>
  <c r="F493" i="3"/>
  <c r="G493" i="3"/>
  <c r="H493" i="3"/>
  <c r="I493" i="3"/>
  <c r="F469" i="3"/>
  <c r="G469" i="3"/>
  <c r="H469" i="3"/>
  <c r="I469" i="3"/>
  <c r="F454" i="3"/>
  <c r="G454" i="3"/>
  <c r="H454" i="3"/>
  <c r="I454" i="3"/>
  <c r="F436" i="3"/>
  <c r="G436" i="3"/>
  <c r="H436" i="3"/>
  <c r="I436" i="3"/>
  <c r="F422" i="3"/>
  <c r="F577" i="3" s="1"/>
  <c r="G422" i="3"/>
  <c r="G577" i="3" s="1"/>
  <c r="H422" i="3"/>
  <c r="H577" i="3" s="1"/>
  <c r="I422" i="3"/>
  <c r="I577" i="3" s="1"/>
  <c r="I403" i="3"/>
  <c r="F387" i="3"/>
  <c r="F358" i="3"/>
  <c r="G358" i="3"/>
  <c r="H358" i="3"/>
  <c r="I358" i="3"/>
  <c r="I334" i="3"/>
  <c r="I319" i="3"/>
  <c r="G307" i="3"/>
  <c r="H307" i="3"/>
  <c r="I307" i="3"/>
  <c r="F295" i="3"/>
  <c r="G295" i="3"/>
  <c r="H295" i="3"/>
  <c r="I295" i="3"/>
  <c r="F279" i="3"/>
  <c r="G279" i="3"/>
  <c r="H279" i="3"/>
  <c r="I279" i="3"/>
  <c r="F265" i="3"/>
  <c r="G265" i="3"/>
  <c r="H265" i="3"/>
  <c r="I265" i="3"/>
  <c r="F251" i="3"/>
  <c r="G251" i="3"/>
  <c r="H251" i="3"/>
  <c r="I251" i="3"/>
  <c r="F236" i="3"/>
  <c r="G236" i="3"/>
  <c r="H236" i="3"/>
  <c r="I236" i="3"/>
  <c r="F209" i="3"/>
  <c r="G209" i="3"/>
  <c r="H209" i="3"/>
  <c r="I209" i="3"/>
  <c r="F192" i="3"/>
  <c r="G192" i="3"/>
  <c r="H192" i="3"/>
  <c r="I192" i="3"/>
  <c r="F180" i="3"/>
  <c r="G180" i="3"/>
  <c r="H180" i="3"/>
  <c r="I180" i="3"/>
  <c r="G163" i="3"/>
  <c r="F163" i="3"/>
  <c r="H163" i="3"/>
  <c r="I163" i="3"/>
  <c r="F147" i="3"/>
  <c r="G147" i="3"/>
  <c r="H147" i="3"/>
  <c r="I147" i="3"/>
  <c r="E147" i="3"/>
  <c r="G133" i="3"/>
  <c r="H133" i="3"/>
  <c r="I133" i="3"/>
  <c r="F118" i="3"/>
  <c r="G118" i="3"/>
  <c r="H118" i="3"/>
  <c r="I118" i="3"/>
  <c r="F86" i="3"/>
  <c r="G86" i="3"/>
  <c r="H86" i="3"/>
  <c r="I86" i="3"/>
  <c r="E86" i="3"/>
  <c r="F71" i="3"/>
  <c r="G71" i="3"/>
  <c r="H71" i="3"/>
  <c r="I71" i="3"/>
  <c r="E71" i="3"/>
  <c r="F60" i="3"/>
  <c r="G60" i="3"/>
  <c r="H60" i="3"/>
  <c r="I60" i="3"/>
  <c r="E60" i="3"/>
  <c r="F29" i="3"/>
  <c r="G43" i="3"/>
  <c r="H43" i="3"/>
  <c r="I43" i="3"/>
  <c r="E29" i="3"/>
  <c r="E627" i="3" l="1"/>
  <c r="C12" i="1" s="1"/>
  <c r="H627" i="3"/>
  <c r="F627" i="3"/>
  <c r="E12" i="1" s="1"/>
  <c r="C12" i="25"/>
  <c r="E12" i="25"/>
  <c r="I627" i="3"/>
  <c r="G627" i="3"/>
  <c r="E152" i="24"/>
  <c r="F152" i="24"/>
  <c r="G152" i="24"/>
  <c r="H152" i="24"/>
  <c r="I152" i="24"/>
  <c r="E361" i="24"/>
  <c r="E362" i="24" s="1"/>
  <c r="F361" i="24"/>
  <c r="G361" i="24"/>
  <c r="G362" i="24" s="1"/>
  <c r="H361" i="24"/>
  <c r="I361" i="24"/>
  <c r="I362" i="24" s="1"/>
  <c r="F362" i="24"/>
  <c r="H362" i="24"/>
  <c r="E378" i="24"/>
  <c r="F378" i="24"/>
  <c r="G378" i="24"/>
  <c r="H378" i="24"/>
  <c r="I378" i="24"/>
  <c r="E391" i="24"/>
  <c r="F391" i="24"/>
  <c r="G391" i="24"/>
  <c r="H391" i="24"/>
  <c r="H392" i="24" s="1"/>
  <c r="I391" i="24"/>
  <c r="F392" i="24"/>
  <c r="E413" i="24"/>
  <c r="F413" i="24"/>
  <c r="G413" i="24"/>
  <c r="H413" i="24"/>
  <c r="I413" i="24"/>
  <c r="E436" i="24"/>
  <c r="F436" i="24"/>
  <c r="G436" i="24"/>
  <c r="H436" i="24"/>
  <c r="I436" i="24"/>
  <c r="E460" i="24"/>
  <c r="F460" i="24"/>
  <c r="G460" i="24"/>
  <c r="H460" i="24"/>
  <c r="I460" i="24"/>
  <c r="E479" i="24"/>
  <c r="F479" i="24"/>
  <c r="G479" i="24"/>
  <c r="H479" i="24"/>
  <c r="I479" i="24"/>
  <c r="E494" i="24"/>
  <c r="E495" i="24" s="1"/>
  <c r="F494" i="24"/>
  <c r="G494" i="24"/>
  <c r="G495" i="24" s="1"/>
  <c r="H494" i="24"/>
  <c r="I494" i="24"/>
  <c r="I495" i="24" s="1"/>
  <c r="F495" i="24"/>
  <c r="H495" i="24"/>
  <c r="E509" i="24"/>
  <c r="F509" i="24"/>
  <c r="G509" i="24"/>
  <c r="H509" i="24"/>
  <c r="I509" i="24"/>
  <c r="E530" i="24"/>
  <c r="F530" i="24"/>
  <c r="G530" i="24"/>
  <c r="H530" i="24"/>
  <c r="I530" i="24"/>
  <c r="E559" i="24"/>
  <c r="F559" i="24"/>
  <c r="G559" i="24"/>
  <c r="H559" i="24"/>
  <c r="I559" i="24"/>
  <c r="E574" i="24"/>
  <c r="F574" i="24"/>
  <c r="F575" i="24" s="1"/>
  <c r="G574" i="24"/>
  <c r="H574" i="24"/>
  <c r="H575" i="24" s="1"/>
  <c r="I574" i="24"/>
  <c r="E575" i="24"/>
  <c r="G575" i="24"/>
  <c r="I575" i="24"/>
  <c r="E596" i="24"/>
  <c r="F596" i="24"/>
  <c r="F626" i="24" s="1"/>
  <c r="G596" i="24"/>
  <c r="H596" i="24"/>
  <c r="H626" i="24" s="1"/>
  <c r="I596" i="24"/>
  <c r="E610" i="24"/>
  <c r="F610" i="24"/>
  <c r="G610" i="24"/>
  <c r="H610" i="24"/>
  <c r="I610" i="24"/>
  <c r="E625" i="24"/>
  <c r="F625" i="24"/>
  <c r="G625" i="24"/>
  <c r="H625" i="24"/>
  <c r="I625" i="24"/>
  <c r="E626" i="24"/>
  <c r="G626" i="24"/>
  <c r="I626" i="24"/>
  <c r="E645" i="24"/>
  <c r="F645" i="24"/>
  <c r="F675" i="24" s="1"/>
  <c r="G645" i="24"/>
  <c r="H645" i="24"/>
  <c r="H675" i="24" s="1"/>
  <c r="I645" i="24"/>
  <c r="E659" i="24"/>
  <c r="F659" i="24"/>
  <c r="G659" i="24"/>
  <c r="H659" i="24"/>
  <c r="I659" i="24"/>
  <c r="E674" i="24"/>
  <c r="F674" i="24"/>
  <c r="G674" i="24"/>
  <c r="H674" i="24"/>
  <c r="I674" i="24"/>
  <c r="E675" i="24"/>
  <c r="G675" i="24"/>
  <c r="I675" i="24"/>
  <c r="E698" i="24"/>
  <c r="F698" i="24"/>
  <c r="G698" i="24"/>
  <c r="H698" i="24"/>
  <c r="I698" i="24"/>
  <c r="E713" i="24"/>
  <c r="E744" i="24" s="1"/>
  <c r="F713" i="24"/>
  <c r="G713" i="24"/>
  <c r="G744" i="24" s="1"/>
  <c r="H713" i="24"/>
  <c r="I713" i="24"/>
  <c r="I744" i="24" s="1"/>
  <c r="E727" i="24"/>
  <c r="F727" i="24"/>
  <c r="G727" i="24"/>
  <c r="H727" i="24"/>
  <c r="I727" i="24"/>
  <c r="E743" i="24"/>
  <c r="F743" i="24"/>
  <c r="G743" i="24"/>
  <c r="H743" i="24"/>
  <c r="I743" i="24"/>
  <c r="F744" i="24"/>
  <c r="H744" i="24"/>
  <c r="E764" i="24"/>
  <c r="E794" i="24" s="1"/>
  <c r="F764" i="24"/>
  <c r="G764" i="24"/>
  <c r="G794" i="24" s="1"/>
  <c r="H764" i="24"/>
  <c r="I764" i="24"/>
  <c r="I794" i="24" s="1"/>
  <c r="E779" i="24"/>
  <c r="F779" i="24"/>
  <c r="G779" i="24"/>
  <c r="H779" i="24"/>
  <c r="I779" i="24"/>
  <c r="E793" i="24"/>
  <c r="F793" i="24"/>
  <c r="G793" i="24"/>
  <c r="H793" i="24"/>
  <c r="I793" i="24"/>
  <c r="F794" i="24"/>
  <c r="H794" i="24"/>
  <c r="E816" i="24"/>
  <c r="F816" i="24"/>
  <c r="G816" i="24"/>
  <c r="H816" i="24"/>
  <c r="I816" i="24"/>
  <c r="E832" i="24"/>
  <c r="F832" i="24"/>
  <c r="G832" i="24"/>
  <c r="H832" i="24"/>
  <c r="I832" i="24"/>
  <c r="E850" i="24"/>
  <c r="F850" i="24"/>
  <c r="G850" i="24"/>
  <c r="H850" i="24"/>
  <c r="I850" i="24"/>
  <c r="E869" i="24"/>
  <c r="F869" i="24"/>
  <c r="G869" i="24"/>
  <c r="H869" i="24"/>
  <c r="I869" i="24"/>
  <c r="E886" i="24"/>
  <c r="F886" i="24"/>
  <c r="G886" i="24"/>
  <c r="H886" i="24"/>
  <c r="I886" i="24"/>
  <c r="E898" i="24"/>
  <c r="F898" i="24"/>
  <c r="F899" i="24" s="1"/>
  <c r="G898" i="24"/>
  <c r="H898" i="24"/>
  <c r="H899" i="24" s="1"/>
  <c r="I898" i="24"/>
  <c r="E899" i="24"/>
  <c r="G899" i="24"/>
  <c r="I899" i="24"/>
  <c r="E926" i="24"/>
  <c r="F926" i="24"/>
  <c r="G926" i="24"/>
  <c r="H926" i="24"/>
  <c r="I926" i="24"/>
  <c r="E941" i="24"/>
  <c r="E942" i="24" s="1"/>
  <c r="F941" i="24"/>
  <c r="G941" i="24"/>
  <c r="G942" i="24" s="1"/>
  <c r="H941" i="24"/>
  <c r="I941" i="24"/>
  <c r="I942" i="24" s="1"/>
  <c r="F942" i="24"/>
  <c r="H942" i="24"/>
  <c r="E973" i="24"/>
  <c r="F973" i="24"/>
  <c r="G973" i="24"/>
  <c r="H973" i="24"/>
  <c r="I973" i="24"/>
  <c r="E989" i="24"/>
  <c r="F989" i="24"/>
  <c r="G989" i="24"/>
  <c r="H989" i="24"/>
  <c r="I989" i="24"/>
  <c r="E1006" i="24"/>
  <c r="F1006" i="24"/>
  <c r="G1006" i="24"/>
  <c r="H1006" i="24"/>
  <c r="I1006" i="24"/>
  <c r="E1024" i="24"/>
  <c r="F1024" i="24"/>
  <c r="G1024" i="24"/>
  <c r="H1024" i="24"/>
  <c r="I1024" i="24"/>
  <c r="E1061" i="24"/>
  <c r="F1061" i="24"/>
  <c r="G1061" i="24"/>
  <c r="H1061" i="24"/>
  <c r="I1061" i="24"/>
  <c r="E1080" i="24"/>
  <c r="F1080" i="24"/>
  <c r="G1080" i="24"/>
  <c r="H1080" i="24"/>
  <c r="I1080" i="24"/>
  <c r="E1095" i="24"/>
  <c r="F1095" i="24"/>
  <c r="G1095" i="24"/>
  <c r="H1095" i="24"/>
  <c r="I1095" i="24"/>
  <c r="I12" i="25" l="1"/>
  <c r="G12" i="25"/>
  <c r="K12" i="1"/>
  <c r="K12" i="25"/>
  <c r="I12" i="1"/>
  <c r="G12" i="1"/>
  <c r="I392" i="24"/>
  <c r="G392" i="24"/>
  <c r="E392" i="24"/>
  <c r="M12" i="25" l="1"/>
  <c r="M12" i="1"/>
  <c r="E1323" i="3"/>
  <c r="F1323" i="3"/>
  <c r="G1323" i="3"/>
  <c r="H1323" i="3"/>
  <c r="I1323" i="3"/>
  <c r="F22" i="23" l="1"/>
  <c r="K53" i="1" l="1"/>
  <c r="J53" i="1"/>
  <c r="I53" i="1"/>
  <c r="H53" i="1"/>
  <c r="G53" i="1"/>
  <c r="F53" i="1"/>
  <c r="E53" i="1"/>
  <c r="D53" i="1"/>
  <c r="C53" i="1"/>
  <c r="B53" i="1"/>
  <c r="L53" i="1" s="1"/>
  <c r="H1199" i="3"/>
  <c r="E1305" i="3"/>
  <c r="E863" i="3"/>
  <c r="F403" i="3"/>
  <c r="G403" i="3"/>
  <c r="H403" i="3"/>
  <c r="G387" i="3"/>
  <c r="H387" i="3"/>
  <c r="I387" i="3"/>
  <c r="F375" i="3"/>
  <c r="G375" i="3"/>
  <c r="H375" i="3"/>
  <c r="I375" i="3"/>
  <c r="F345" i="3"/>
  <c r="G345" i="3"/>
  <c r="H345" i="3"/>
  <c r="I345" i="3"/>
  <c r="F334" i="3"/>
  <c r="G334" i="3"/>
  <c r="H334" i="3"/>
  <c r="F319" i="3"/>
  <c r="G319" i="3"/>
  <c r="H319" i="3"/>
  <c r="G29" i="3"/>
  <c r="H29" i="3"/>
  <c r="I29" i="3"/>
  <c r="F16" i="3"/>
  <c r="G16" i="3"/>
  <c r="H16" i="3"/>
  <c r="H578" i="3" s="1"/>
  <c r="I16" i="3"/>
  <c r="E16" i="3"/>
  <c r="E578" i="3" s="1"/>
  <c r="E831" i="3"/>
  <c r="C11" i="1" l="1"/>
  <c r="C11" i="25"/>
  <c r="F578" i="3"/>
  <c r="E11" i="25" s="1"/>
  <c r="E864" i="3"/>
  <c r="M53" i="1"/>
  <c r="J51" i="1"/>
  <c r="H51" i="1"/>
  <c r="F51" i="1"/>
  <c r="D51" i="1"/>
  <c r="B51" i="1"/>
  <c r="G1305" i="3"/>
  <c r="H1305" i="3"/>
  <c r="I1305" i="3"/>
  <c r="F1286" i="3"/>
  <c r="G1286" i="3"/>
  <c r="H1286" i="3"/>
  <c r="I1286" i="3"/>
  <c r="E1286" i="3"/>
  <c r="F1249" i="3"/>
  <c r="G1249" i="3"/>
  <c r="H1249" i="3"/>
  <c r="I1249" i="3"/>
  <c r="E1249" i="3"/>
  <c r="F1231" i="3"/>
  <c r="G1231" i="3"/>
  <c r="H1231" i="3"/>
  <c r="I1231" i="3"/>
  <c r="E1231" i="3"/>
  <c r="F1215" i="3"/>
  <c r="G1215" i="3"/>
  <c r="H1215" i="3"/>
  <c r="I1215" i="3"/>
  <c r="E1215" i="3"/>
  <c r="F1199" i="3"/>
  <c r="G1199" i="3"/>
  <c r="I1199" i="3"/>
  <c r="E1199" i="3"/>
  <c r="F1167" i="3"/>
  <c r="E51" i="25" s="1"/>
  <c r="G1167" i="3"/>
  <c r="G51" i="25" s="1"/>
  <c r="H1167" i="3"/>
  <c r="I51" i="25" s="1"/>
  <c r="I1167" i="3"/>
  <c r="K51" i="25" s="1"/>
  <c r="E1167" i="3"/>
  <c r="F1152" i="3"/>
  <c r="G1152" i="3"/>
  <c r="H1152" i="3"/>
  <c r="I1152" i="3"/>
  <c r="E1152" i="3"/>
  <c r="F1119" i="3"/>
  <c r="G1119" i="3"/>
  <c r="H1119" i="3"/>
  <c r="I1119" i="3"/>
  <c r="E1119" i="3"/>
  <c r="E1102" i="3"/>
  <c r="F1102" i="3"/>
  <c r="G1102" i="3"/>
  <c r="H1102" i="3"/>
  <c r="I1102" i="3"/>
  <c r="F1083" i="3"/>
  <c r="G1083" i="3"/>
  <c r="H1083" i="3"/>
  <c r="I1083" i="3"/>
  <c r="E1083" i="3"/>
  <c r="F1065" i="3"/>
  <c r="G1065" i="3"/>
  <c r="H1065" i="3"/>
  <c r="I1065" i="3"/>
  <c r="E1065" i="3"/>
  <c r="F1049" i="3"/>
  <c r="F1134" i="3" s="1"/>
  <c r="G1049" i="3"/>
  <c r="H1049" i="3"/>
  <c r="I1049" i="3"/>
  <c r="E1049" i="3"/>
  <c r="E978" i="3"/>
  <c r="C52" i="1" l="1"/>
  <c r="C51" i="25"/>
  <c r="M51" i="25" s="1"/>
  <c r="E1134" i="3"/>
  <c r="E50" i="25"/>
  <c r="L51" i="1"/>
  <c r="I1168" i="3"/>
  <c r="G1168" i="3"/>
  <c r="E51" i="1"/>
  <c r="E1168" i="3"/>
  <c r="H1168" i="3"/>
  <c r="F1168" i="3"/>
  <c r="H1134" i="3"/>
  <c r="I1134" i="3"/>
  <c r="G1134" i="3"/>
  <c r="L22" i="23"/>
  <c r="G51" i="1" l="1"/>
  <c r="G50" i="25"/>
  <c r="I51" i="1"/>
  <c r="I50" i="25"/>
  <c r="K51" i="1"/>
  <c r="K50" i="25"/>
  <c r="C51" i="1"/>
  <c r="C50" i="25"/>
  <c r="M50" i="25" s="1"/>
  <c r="M51" i="1"/>
  <c r="E729" i="3"/>
  <c r="F978" i="3"/>
  <c r="G978" i="3"/>
  <c r="H978" i="3"/>
  <c r="I978" i="3"/>
  <c r="J52" i="1" l="1"/>
  <c r="H52" i="1"/>
  <c r="F52" i="1"/>
  <c r="D52" i="1"/>
  <c r="B52" i="1"/>
  <c r="J50" i="1"/>
  <c r="H50" i="1"/>
  <c r="F50" i="1"/>
  <c r="D50" i="1"/>
  <c r="B50" i="1"/>
  <c r="F1014" i="3"/>
  <c r="G1014" i="3"/>
  <c r="H1014" i="3"/>
  <c r="I1014" i="3"/>
  <c r="E1014" i="3"/>
  <c r="F999" i="3"/>
  <c r="G999" i="3"/>
  <c r="G1030" i="3" s="1"/>
  <c r="H999" i="3"/>
  <c r="I999" i="3"/>
  <c r="E999" i="3"/>
  <c r="J49" i="1"/>
  <c r="H49" i="1"/>
  <c r="F49" i="1"/>
  <c r="D49" i="1"/>
  <c r="B49" i="1"/>
  <c r="F962" i="3"/>
  <c r="G962" i="3"/>
  <c r="H962" i="3"/>
  <c r="I962" i="3"/>
  <c r="E962" i="3"/>
  <c r="E932" i="3"/>
  <c r="F947" i="3"/>
  <c r="G947" i="3"/>
  <c r="H947" i="3"/>
  <c r="I947" i="3"/>
  <c r="E947" i="3"/>
  <c r="F932" i="3"/>
  <c r="G932" i="3"/>
  <c r="H932" i="3"/>
  <c r="I932" i="3"/>
  <c r="J36" i="1"/>
  <c r="H36" i="1"/>
  <c r="F36" i="1"/>
  <c r="D36" i="1"/>
  <c r="B36" i="1"/>
  <c r="E880" i="3"/>
  <c r="E909" i="3"/>
  <c r="E894" i="3"/>
  <c r="F909" i="3"/>
  <c r="G909" i="3"/>
  <c r="H909" i="3"/>
  <c r="I909" i="3"/>
  <c r="F894" i="3"/>
  <c r="G894" i="3"/>
  <c r="H894" i="3"/>
  <c r="I894" i="3"/>
  <c r="F880" i="3"/>
  <c r="F910" i="3" s="1"/>
  <c r="G880" i="3"/>
  <c r="G910" i="3" s="1"/>
  <c r="H880" i="3"/>
  <c r="H910" i="3" s="1"/>
  <c r="I880" i="3"/>
  <c r="I910" i="3" s="1"/>
  <c r="J35" i="1"/>
  <c r="H35" i="1"/>
  <c r="F35" i="1"/>
  <c r="D35" i="1"/>
  <c r="B35" i="1"/>
  <c r="I831" i="3"/>
  <c r="F831" i="3"/>
  <c r="F864" i="3" s="1"/>
  <c r="G831" i="3"/>
  <c r="H831" i="3"/>
  <c r="J34" i="1"/>
  <c r="H34" i="1"/>
  <c r="F34" i="1"/>
  <c r="D34" i="1"/>
  <c r="B34" i="1"/>
  <c r="F809" i="3"/>
  <c r="G809" i="3"/>
  <c r="H809" i="3"/>
  <c r="I809" i="3"/>
  <c r="E809" i="3"/>
  <c r="F794" i="3"/>
  <c r="G794" i="3"/>
  <c r="H794" i="3"/>
  <c r="I794" i="3"/>
  <c r="E794" i="3"/>
  <c r="J33" i="1"/>
  <c r="H33" i="1"/>
  <c r="F33" i="1"/>
  <c r="D33" i="1"/>
  <c r="B33" i="1"/>
  <c r="E765" i="3"/>
  <c r="J32" i="1"/>
  <c r="H32" i="1"/>
  <c r="F32" i="1"/>
  <c r="D32" i="1"/>
  <c r="F744" i="3"/>
  <c r="B32" i="1"/>
  <c r="J31" i="1"/>
  <c r="H31" i="1"/>
  <c r="F31" i="1"/>
  <c r="D31" i="1"/>
  <c r="B31" i="1"/>
  <c r="F729" i="3"/>
  <c r="G729" i="3"/>
  <c r="H729" i="3"/>
  <c r="I729" i="3"/>
  <c r="F714" i="3"/>
  <c r="G714" i="3"/>
  <c r="H714" i="3"/>
  <c r="I714" i="3"/>
  <c r="E714" i="3"/>
  <c r="J17" i="1"/>
  <c r="J18" i="1" s="1"/>
  <c r="J14" i="1"/>
  <c r="B14" i="1"/>
  <c r="J13" i="1"/>
  <c r="B12" i="1"/>
  <c r="L12" i="1" s="1"/>
  <c r="E648" i="3"/>
  <c r="E32" i="1" l="1"/>
  <c r="E31" i="25"/>
  <c r="E34" i="25"/>
  <c r="I36" i="1"/>
  <c r="I35" i="25"/>
  <c r="G35" i="25"/>
  <c r="E35" i="25"/>
  <c r="C13" i="1"/>
  <c r="C13" i="25"/>
  <c r="C33" i="1"/>
  <c r="C32" i="25"/>
  <c r="K36" i="1"/>
  <c r="K35" i="25"/>
  <c r="B37" i="1"/>
  <c r="B54" i="1"/>
  <c r="D54" i="1"/>
  <c r="H54" i="1"/>
  <c r="F54" i="1"/>
  <c r="J54" i="1"/>
  <c r="E979" i="3"/>
  <c r="F979" i="3"/>
  <c r="L52" i="1"/>
  <c r="J15" i="1"/>
  <c r="I979" i="3"/>
  <c r="G979" i="3"/>
  <c r="I1030" i="3"/>
  <c r="L50" i="1"/>
  <c r="E1030" i="3"/>
  <c r="H1030" i="3"/>
  <c r="F1030" i="3"/>
  <c r="J37" i="1"/>
  <c r="H979" i="3"/>
  <c r="L49" i="1"/>
  <c r="L54" i="1" s="1"/>
  <c r="E910" i="3"/>
  <c r="L36" i="1"/>
  <c r="G36" i="1"/>
  <c r="E36" i="1"/>
  <c r="L35" i="1"/>
  <c r="I810" i="3"/>
  <c r="G810" i="3"/>
  <c r="E810" i="3"/>
  <c r="H810" i="3"/>
  <c r="F810" i="3"/>
  <c r="L34" i="1"/>
  <c r="L33" i="1"/>
  <c r="L32" i="1"/>
  <c r="L31" i="1"/>
  <c r="K13" i="1"/>
  <c r="E195" i="21"/>
  <c r="E17" i="21"/>
  <c r="E63" i="21"/>
  <c r="E77" i="21"/>
  <c r="F107" i="21"/>
  <c r="G107" i="21"/>
  <c r="H107" i="21"/>
  <c r="I107" i="21"/>
  <c r="E107" i="21"/>
  <c r="E34" i="1" l="1"/>
  <c r="E33" i="25"/>
  <c r="C34" i="1"/>
  <c r="C33" i="25"/>
  <c r="K34" i="1"/>
  <c r="K33" i="25"/>
  <c r="K50" i="1"/>
  <c r="K49" i="25"/>
  <c r="K49" i="1"/>
  <c r="K48" i="25"/>
  <c r="K53" i="25" s="1"/>
  <c r="C49" i="1"/>
  <c r="C48" i="25"/>
  <c r="I34" i="1"/>
  <c r="I33" i="25"/>
  <c r="G34" i="1"/>
  <c r="G33" i="25"/>
  <c r="C36" i="1"/>
  <c r="C35" i="25"/>
  <c r="M35" i="25" s="1"/>
  <c r="I49" i="1"/>
  <c r="I48" i="25"/>
  <c r="E50" i="1"/>
  <c r="E49" i="25"/>
  <c r="C50" i="1"/>
  <c r="C49" i="25"/>
  <c r="G50" i="1"/>
  <c r="G49" i="25"/>
  <c r="G49" i="1"/>
  <c r="G48" i="25"/>
  <c r="G53" i="25" s="1"/>
  <c r="E49" i="1"/>
  <c r="E48" i="25"/>
  <c r="E53" i="25" s="1"/>
  <c r="I50" i="1"/>
  <c r="I49" i="25"/>
  <c r="E108" i="21"/>
  <c r="J55" i="1"/>
  <c r="C54" i="1"/>
  <c r="M49" i="1"/>
  <c r="L37" i="1"/>
  <c r="M36" i="1"/>
  <c r="G22" i="23"/>
  <c r="H22" i="23"/>
  <c r="I22" i="23"/>
  <c r="J22" i="23"/>
  <c r="K22" i="23"/>
  <c r="E178" i="21"/>
  <c r="E165" i="21"/>
  <c r="E152" i="21"/>
  <c r="F165" i="21"/>
  <c r="G165" i="21"/>
  <c r="H165" i="21"/>
  <c r="I165" i="21"/>
  <c r="F212" i="21"/>
  <c r="G212" i="21"/>
  <c r="H212" i="21"/>
  <c r="I212" i="21"/>
  <c r="I178" i="21"/>
  <c r="F178" i="21"/>
  <c r="G178" i="21"/>
  <c r="H178" i="21"/>
  <c r="F195" i="21"/>
  <c r="G195" i="21"/>
  <c r="H195" i="21"/>
  <c r="I195" i="21"/>
  <c r="I152" i="21"/>
  <c r="E134" i="21"/>
  <c r="F134" i="21"/>
  <c r="G134" i="21"/>
  <c r="H134" i="21"/>
  <c r="I134" i="21"/>
  <c r="F152" i="21"/>
  <c r="G152" i="21"/>
  <c r="G34" i="25" s="1"/>
  <c r="H152" i="21"/>
  <c r="I120" i="21"/>
  <c r="H120" i="21"/>
  <c r="G120" i="21"/>
  <c r="F120" i="21"/>
  <c r="E120" i="21"/>
  <c r="I77" i="21"/>
  <c r="F77" i="21"/>
  <c r="G77" i="21"/>
  <c r="H77" i="21"/>
  <c r="I63" i="21"/>
  <c r="F63" i="21"/>
  <c r="G63" i="21"/>
  <c r="H63" i="21"/>
  <c r="F47" i="21"/>
  <c r="G47" i="21"/>
  <c r="H47" i="21"/>
  <c r="I47" i="21"/>
  <c r="F32" i="21"/>
  <c r="G32" i="21"/>
  <c r="H32" i="21"/>
  <c r="I32" i="21"/>
  <c r="I17" i="21"/>
  <c r="K52" i="1"/>
  <c r="I765" i="3"/>
  <c r="I744" i="3"/>
  <c r="I695" i="3"/>
  <c r="I671" i="3"/>
  <c r="I648" i="3"/>
  <c r="M50" i="1" l="1"/>
  <c r="M34" i="1"/>
  <c r="K17" i="1"/>
  <c r="K18" i="1" s="1"/>
  <c r="K17" i="25"/>
  <c r="K18" i="25" s="1"/>
  <c r="K33" i="1"/>
  <c r="K32" i="25"/>
  <c r="K14" i="1"/>
  <c r="K14" i="25"/>
  <c r="K32" i="1"/>
  <c r="K31" i="25"/>
  <c r="K54" i="1"/>
  <c r="M49" i="25"/>
  <c r="I53" i="25"/>
  <c r="C53" i="25"/>
  <c r="M48" i="25"/>
  <c r="M33" i="25"/>
  <c r="C34" i="25"/>
  <c r="I108" i="21"/>
  <c r="M53" i="25" l="1"/>
  <c r="H17" i="21"/>
  <c r="H108" i="21" s="1"/>
  <c r="G17" i="21"/>
  <c r="G108" i="21" s="1"/>
  <c r="F17" i="21"/>
  <c r="F108" i="21" s="1"/>
  <c r="E744" i="3" l="1"/>
  <c r="C32" i="1" l="1"/>
  <c r="C31" i="25"/>
  <c r="F671" i="3"/>
  <c r="E14" i="25" s="1"/>
  <c r="G671" i="3"/>
  <c r="G14" i="25" s="1"/>
  <c r="H671" i="3"/>
  <c r="I14" i="25" s="1"/>
  <c r="E671" i="3"/>
  <c r="C14" i="25" s="1"/>
  <c r="M14" i="25" l="1"/>
  <c r="C15" i="25"/>
  <c r="E52" i="1"/>
  <c r="E54" i="1" s="1"/>
  <c r="G52" i="1"/>
  <c r="G54" i="1" s="1"/>
  <c r="I52" i="1"/>
  <c r="I54" i="1" s="1"/>
  <c r="M52" i="1" l="1"/>
  <c r="M54" i="1" s="1"/>
  <c r="E695" i="3" l="1"/>
  <c r="E17" i="25" l="1"/>
  <c r="E18" i="25" s="1"/>
  <c r="C17" i="25"/>
  <c r="G105" i="17"/>
  <c r="F105" i="17"/>
  <c r="E105" i="17"/>
  <c r="K23" i="17"/>
  <c r="J23" i="17"/>
  <c r="I23" i="17"/>
  <c r="G103" i="17"/>
  <c r="F103" i="17"/>
  <c r="E103" i="17"/>
  <c r="F62" i="17"/>
  <c r="E62" i="17"/>
  <c r="G19" i="17"/>
  <c r="F19" i="17"/>
  <c r="E19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2" i="17"/>
  <c r="C18" i="25" l="1"/>
  <c r="G62" i="17"/>
  <c r="H14" i="1" l="1"/>
  <c r="F14" i="1"/>
  <c r="D14" i="1"/>
  <c r="D17" i="1"/>
  <c r="D18" i="1" s="1"/>
  <c r="H17" i="1"/>
  <c r="H18" i="1" s="1"/>
  <c r="H13" i="1"/>
  <c r="F695" i="3"/>
  <c r="G695" i="3"/>
  <c r="G17" i="25" s="1"/>
  <c r="H695" i="3"/>
  <c r="C17" i="1"/>
  <c r="I14" i="1"/>
  <c r="H765" i="3"/>
  <c r="H744" i="3"/>
  <c r="H648" i="3"/>
  <c r="I33" i="1" l="1"/>
  <c r="I32" i="25"/>
  <c r="G18" i="25"/>
  <c r="I32" i="1"/>
  <c r="I31" i="25"/>
  <c r="I17" i="1"/>
  <c r="I18" i="1" s="1"/>
  <c r="I17" i="25"/>
  <c r="I18" i="25" s="1"/>
  <c r="I13" i="1"/>
  <c r="I13" i="25"/>
  <c r="C18" i="1"/>
  <c r="L14" i="1"/>
  <c r="H15" i="1"/>
  <c r="H37" i="1"/>
  <c r="M17" i="25" l="1"/>
  <c r="M18" i="25" s="1"/>
  <c r="H55" i="1"/>
  <c r="F648" i="3"/>
  <c r="E13" i="25" s="1"/>
  <c r="G648" i="3"/>
  <c r="G13" i="25" s="1"/>
  <c r="E15" i="25" l="1"/>
  <c r="M13" i="25"/>
  <c r="E17" i="1"/>
  <c r="C14" i="1"/>
  <c r="F17" i="1"/>
  <c r="F18" i="1" s="1"/>
  <c r="B17" i="1"/>
  <c r="F13" i="1"/>
  <c r="D13" i="1"/>
  <c r="D15" i="1" s="1"/>
  <c r="B13" i="1"/>
  <c r="B15" i="1" s="1"/>
  <c r="G17" i="1"/>
  <c r="E14" i="1"/>
  <c r="G14" i="1"/>
  <c r="E13" i="1"/>
  <c r="G13" i="1"/>
  <c r="F765" i="3"/>
  <c r="G765" i="3"/>
  <c r="G744" i="3"/>
  <c r="G33" i="1" l="1"/>
  <c r="G32" i="25"/>
  <c r="G32" i="1"/>
  <c r="M32" i="1" s="1"/>
  <c r="G31" i="25"/>
  <c r="M31" i="25" s="1"/>
  <c r="E33" i="1"/>
  <c r="M33" i="1" s="1"/>
  <c r="E32" i="25"/>
  <c r="M32" i="25" s="1"/>
  <c r="M13" i="1"/>
  <c r="L17" i="1"/>
  <c r="L18" i="1" s="1"/>
  <c r="L13" i="1"/>
  <c r="L15" i="1" s="1"/>
  <c r="E18" i="1"/>
  <c r="M17" i="1"/>
  <c r="M18" i="1" s="1"/>
  <c r="M14" i="1"/>
  <c r="F15" i="1"/>
  <c r="B18" i="1"/>
  <c r="B55" i="1" s="1"/>
  <c r="G18" i="1"/>
  <c r="F37" i="1"/>
  <c r="D37" i="1"/>
  <c r="D55" i="1" s="1"/>
  <c r="F55" i="1" l="1"/>
  <c r="L55" i="1"/>
  <c r="I730" i="3"/>
  <c r="H730" i="3"/>
  <c r="F730" i="3"/>
  <c r="E30" i="25" s="1"/>
  <c r="E36" i="25" s="1"/>
  <c r="E54" i="25" s="1"/>
  <c r="G730" i="3"/>
  <c r="G30" i="25" s="1"/>
  <c r="G36" i="25" s="1"/>
  <c r="E730" i="3"/>
  <c r="C30" i="25" s="1"/>
  <c r="C36" i="25" l="1"/>
  <c r="C54" i="25" s="1"/>
  <c r="K31" i="1"/>
  <c r="K30" i="25"/>
  <c r="I31" i="1"/>
  <c r="I30" i="25"/>
  <c r="C31" i="1"/>
  <c r="E31" i="1"/>
  <c r="G31" i="1"/>
  <c r="M30" i="25" l="1"/>
  <c r="M31" i="1"/>
  <c r="C35" i="1" l="1"/>
  <c r="C37" i="1" l="1"/>
  <c r="C15" i="1" l="1"/>
  <c r="C55" i="1" s="1"/>
  <c r="I578" i="3"/>
  <c r="E11" i="1"/>
  <c r="G578" i="3"/>
  <c r="I11" i="1" l="1"/>
  <c r="I15" i="1" s="1"/>
  <c r="I11" i="25"/>
  <c r="I15" i="25" s="1"/>
  <c r="K11" i="1"/>
  <c r="K15" i="1" s="1"/>
  <c r="K11" i="25"/>
  <c r="K15" i="25" s="1"/>
  <c r="G11" i="1"/>
  <c r="G15" i="1" s="1"/>
  <c r="G11" i="25"/>
  <c r="M11" i="1"/>
  <c r="M15" i="1" s="1"/>
  <c r="E15" i="1"/>
  <c r="G35" i="1"/>
  <c r="G37" i="1" s="1"/>
  <c r="G55" i="1" s="1"/>
  <c r="G15" i="25" l="1"/>
  <c r="G54" i="25" s="1"/>
  <c r="M11" i="25"/>
  <c r="M15" i="25" s="1"/>
  <c r="E35" i="1"/>
  <c r="E37" i="1" l="1"/>
  <c r="E55" i="1" s="1"/>
  <c r="I864" i="3"/>
  <c r="H864" i="3"/>
  <c r="G864" i="3"/>
  <c r="I34" i="25" s="1"/>
  <c r="I36" i="25" l="1"/>
  <c r="I54" i="25" s="1"/>
  <c r="I35" i="1"/>
  <c r="I37" i="1" s="1"/>
  <c r="I55" i="1" s="1"/>
  <c r="K35" i="1"/>
  <c r="K37" i="1" s="1"/>
  <c r="K55" i="1" s="1"/>
  <c r="K34" i="25"/>
  <c r="K36" i="25" s="1"/>
  <c r="K54" i="25" s="1"/>
  <c r="M35" i="1" l="1"/>
  <c r="M37" i="1" s="1"/>
  <c r="M55" i="1" s="1"/>
  <c r="M34" i="25"/>
  <c r="M36" i="25" s="1"/>
  <c r="M54" i="25" s="1"/>
  <c r="F1267" i="3"/>
  <c r="H1042" i="24"/>
  <c r="H1267" i="3"/>
  <c r="I1042" i="24"/>
  <c r="E1042" i="24"/>
  <c r="G1267" i="3"/>
  <c r="I1267" i="3"/>
  <c r="F1042" i="24"/>
  <c r="E1267" i="3"/>
  <c r="G1042" i="24"/>
</calcChain>
</file>

<file path=xl/comments1.xml><?xml version="1.0" encoding="utf-8"?>
<comments xmlns="http://schemas.openxmlformats.org/spreadsheetml/2006/main">
  <authors>
    <author>LENOVO</author>
  </authors>
  <commentList>
    <comment ref="A30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29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LENOVO</author>
  </authors>
  <commentList>
    <comment ref="A144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LENOVO</author>
  </authors>
  <commentList>
    <comment ref="A44" authorId="0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<sst xmlns="http://schemas.openxmlformats.org/spreadsheetml/2006/main" count="8064" uniqueCount="1426">
  <si>
    <t>บัญชีสรุปโครงการพัฒนา</t>
  </si>
  <si>
    <t>ยุทธศาสตร์</t>
  </si>
  <si>
    <t>จำนวน</t>
  </si>
  <si>
    <t>โครงการ</t>
  </si>
  <si>
    <t>งบประมาณ</t>
  </si>
  <si>
    <t>(บาท)</t>
  </si>
  <si>
    <t>1.  ยุทธศาสตร์การพัฒนาโครงสร้างพื้นฐาน</t>
  </si>
  <si>
    <t>รวม</t>
  </si>
  <si>
    <t>2. ยุทธศาสตร์การท่องเที่ยว</t>
  </si>
  <si>
    <t>3.  ยุทธศาสตร์การพัฒนาด้านเศรษฐกิจและการเกษตร</t>
  </si>
  <si>
    <t>รวมทั้งสิ้น</t>
  </si>
  <si>
    <t>โครงการขุดลอกคลอง หมู่ที่ 6 ถึง หมู่ที่ 9</t>
  </si>
  <si>
    <t>โครงการขยายเขตไฟฟ้าสาธารณะแรงต่ำ</t>
  </si>
  <si>
    <t>โครงการขยายเขตประปาหมู่บ้าน</t>
  </si>
  <si>
    <t>โครงการพัฒนาแหล่งท่องเที่ยวและประชาชนสัมพันธ์การผลิตดึงดูดนักท่องเที่ยว</t>
  </si>
  <si>
    <t>โครงการสนับสนุนอุปกรณ์การปฏิบัติงานด้านจราจรและการท่องเที่ยว</t>
  </si>
  <si>
    <t>โครงการกวดขันวินัยและลดอุบัติเหตุจราจรในพื้นที่</t>
  </si>
  <si>
    <t>โครงการปลูกผักสวนครัวทั้ง 2 โรงเรียน</t>
  </si>
  <si>
    <t>โครงการป้องกันและกำจัดศัตรูพืช</t>
  </si>
  <si>
    <t>โครงการศูนย์ผลิตพันธุ์พืช (ข้าวมะลิ 105)</t>
  </si>
  <si>
    <t>โครงการสนับสนุนส่งเสริมเมล็ดพันธุ์พืชให้แก่ศูนย์ส่งเสริมเมล็ดพันธุ์พืชตำบลตาเสา</t>
  </si>
  <si>
    <t>โครงการสนับสนุนการไถกลบตอซังข้าว</t>
  </si>
  <si>
    <t>โครงการสร้างเครือข่ายการเรียนรู้</t>
  </si>
  <si>
    <t>โครงการส่งเสริมการตลาดชุมชนสินค้าพื้นเมือง</t>
  </si>
  <si>
    <t>โครงการสนับสนุนธุรกิจร้านค้าชุมชน</t>
  </si>
  <si>
    <t>โครงการสนับสนุนกิจกรรมกลุ่มอาชีพต่างๆ</t>
  </si>
  <si>
    <t>โครงการสนับสนุนการขับเคลื่อนการพัฒนาตามแนวปรัชญาเศรษฐกิจพอเพียง</t>
  </si>
  <si>
    <t>โครงการพัฒนาสตรีและครอบครัว</t>
  </si>
  <si>
    <t>โครงการขุดสระน้ำขนาดเล็กเพื่อการบริโภค</t>
  </si>
  <si>
    <t>โครงการฝึกอบรมผู้ควบคุมดูแลระบบน้ำประปาประจำตำบล</t>
  </si>
  <si>
    <t>โครงการจัดซื้อวัสดุสารเคมีระบบประปา</t>
  </si>
  <si>
    <t>โครงการอบรมเทคโนโลยีการเกษตร</t>
  </si>
  <si>
    <t>โครงการฝึกอบรมการทำเกษตรอินทรีย์</t>
  </si>
  <si>
    <t>โครงการขยายผลหมู่บ้านเศรษฐกิจพอเพียง</t>
  </si>
  <si>
    <t>โครงการอบรมการป้องกันยาเสพติด</t>
  </si>
  <si>
    <t>โครงการวันเด็กแห่งชาติ</t>
  </si>
  <si>
    <t>โครงการส่งเสริมภูมิปัญญาท้องถิ่น</t>
  </si>
  <si>
    <t>โครงการส่งเสริมการศึกษาบุคลากร</t>
  </si>
  <si>
    <t>โครงการจ้างนักเรียน นักศึกษา ปฏิบัติงานช่วงปิดภาคเรียนและวันหยุด</t>
  </si>
  <si>
    <t>โครงการบริการรับ-ส่ง นักเรียนศูนย์พัฒนาเด็กเล็ก</t>
  </si>
  <si>
    <t>โครงการปรับปรุงภูมิทัศน์รอบศูนย์พัฒนาเด็กเล็ก</t>
  </si>
  <si>
    <t>โครงการค่าพาหนะรับ - ส่ง เด็กที่เจ็บป่วยของศูนย์พัฒนาเด็กเล็ก</t>
  </si>
  <si>
    <t>โครงการจัดซื้อเครื่องเสียง</t>
  </si>
  <si>
    <t>โครงการให้ความรู้ในการป้องกันโรคเอดส์</t>
  </si>
  <si>
    <t>โครงการรณรงค์ป้องกันโรคไข้เลือดออก</t>
  </si>
  <si>
    <t>โครงการสนับสนุนกีฬาอำเภอ</t>
  </si>
  <si>
    <t>โครงการจัดซื้ออุปกรณ์สนามเด็กเล่น</t>
  </si>
  <si>
    <t>โครงการจัดซื้ออุปกรณ์ออกกำลังกาย</t>
  </si>
  <si>
    <t>โครงการติดตั้งไฟสปอตไลท์บริเวณลานกีฬา</t>
  </si>
  <si>
    <t>โครงการจัดตั้งกองทุนยาประจำหมู่บ้าน</t>
  </si>
  <si>
    <t>โครงการช่วยเหลือผู้ด้อยโอกาส ผู้ยากไร้</t>
  </si>
  <si>
    <t>โครงการก่อสร้างทางลาดพร้อมราวจับสำหรับผู้พิการ</t>
  </si>
  <si>
    <t>โครงการตามพระราชเสาวนีย์</t>
  </si>
  <si>
    <t>โครงการจัดตั้งและฝึกอบรม อปพร. ประจำตำบล</t>
  </si>
  <si>
    <t>โครงการจัดกิจกรรมประเพณีวันลอยกระทง</t>
  </si>
  <si>
    <t>โครงการจัดตั้งศูนย์เยาวชนประจำตำบล</t>
  </si>
  <si>
    <t>โครงการอบรมพัฒนาบุคลากร 1 ตำบล 1 หน่วยกู้ภัย</t>
  </si>
  <si>
    <t>โครงการอบรมเครือข่ายยุติธรรมชุมชน</t>
  </si>
  <si>
    <t>โครงการสนับสนุนประเพณีขึ้นเขาพนมรุ้ง</t>
  </si>
  <si>
    <t>โครงการสนับสนุนเหล่ากาชาดจังหวัดบุรีรัมย์</t>
  </si>
  <si>
    <t>โครงการจัดซื้อพระบรมฉายาลักษณ์พร้อมติดตั้ง</t>
  </si>
  <si>
    <t>โครงการพัฒนาอนามัยสิ่งแวดล้อม จัดประกวดหมู่บ้าน</t>
  </si>
  <si>
    <t>โครงการสนับสนุนถังขยะรอบหมู่บ้าน</t>
  </si>
  <si>
    <t>โครงการส่งเสริมความรู้ทางการเมืองในระบอบประชาธิปไตย</t>
  </si>
  <si>
    <t>โครงการลดอุบัติเหตุทางถนนช่วงเทศกาลปีใหม่</t>
  </si>
  <si>
    <t>โครงการลดอุบัติเหตุทางถนนช่วงเทศกาลสงกรานต์</t>
  </si>
  <si>
    <t>โครงการจัดซื้อรถนั่งส่วนกลาง</t>
  </si>
  <si>
    <t>โครงการจัดซื้อรถน้ำ</t>
  </si>
  <si>
    <t>โครงการป้องกันปราบปรามยาเสพติด ในชุมชนเป้าหมาย</t>
  </si>
  <si>
    <t>โครงการรณรงค์ป้องกันการกระทำทารุณเด็ก สตรี คนชรา</t>
  </si>
  <si>
    <t>โครงการรณรงค์ป้องกันการจำหน่ายสุรา สารระเหยให้แก่เยาวชน</t>
  </si>
  <si>
    <t>โครงการจัดซื้อโต๊ะเก้าอี้สำหรับรับประทานอาหารของนักเรียนศูนย์พัฒนาเด็กเล็ก</t>
  </si>
  <si>
    <t>โครงการบ้านท้องถิ่นไทย เทิดไท้องค์ราชัน 85 พรรษา</t>
  </si>
  <si>
    <t>โครงการเพิ่มประสิทธิภาพคณะกรรมการหมู่บ้าน</t>
  </si>
  <si>
    <t>โครงการจัดซื้ออุปกรณ์เวทีมวย</t>
  </si>
  <si>
    <t>รายละเอียดโครงการพัฒนา</t>
  </si>
  <si>
    <t>ที่</t>
  </si>
  <si>
    <t>วัตถุประสงค์</t>
  </si>
  <si>
    <t>เป้าหมาย</t>
  </si>
  <si>
    <t>ผลที่คาดว่าจะได้รับ</t>
  </si>
  <si>
    <t>หน่วยงาน</t>
  </si>
  <si>
    <t>โครงการก่อสร้างห้องประชุมสภา อบต.ตาเสา</t>
  </si>
  <si>
    <t>โครงการจัดทำป้ายชื่อถนน ตรอก ซอยในเขตตำบล</t>
  </si>
  <si>
    <t>โครงการจัดซื้อเต้นท์ผ้าใบพร้อมโครงเหล็ก</t>
  </si>
  <si>
    <t>อำเภอห้วยราช</t>
  </si>
  <si>
    <t>โครงการจัดซื้อเครื่องกรองน้ำสำหรับกรองน้ำประปาพร้อมติดตั้ง</t>
  </si>
  <si>
    <t>เพื่อใช้การสัญจรภายในหมู่บ้านสะดวก</t>
  </si>
  <si>
    <t>เพื่อได้อาคารสำหรับการทำงานของ อพปร.</t>
  </si>
  <si>
    <t>อบต.ตาเสา</t>
  </si>
  <si>
    <t>ลดปัญหาน้ำท่วมขัง</t>
  </si>
  <si>
    <t>ประชาชนได้ทราบข้อมูลข่าวสารทันสมัย</t>
  </si>
  <si>
    <t xml:space="preserve">มีอาคารอเนกประสงค์เป็นของ อบต. </t>
  </si>
  <si>
    <t>เพื่อแก้ปัญหาน้ำท่วม</t>
  </si>
  <si>
    <t>เยาวชนมีสถานที่ในการเล่นกีฬา</t>
  </si>
  <si>
    <t>ได้มีน้ำไว้ใช้ในการอุปโภคและบริโภค</t>
  </si>
  <si>
    <t>เพื่อการสัญจรสะดวก</t>
  </si>
  <si>
    <t>มีความปลอดภัยสำหรับนักเรียน</t>
  </si>
  <si>
    <t>เพื่อมีร่องระบายน้ำในการระบายน้ำ</t>
  </si>
  <si>
    <t>ป้องกันการเกิดปัญหาน้ำท่วมขัง</t>
  </si>
  <si>
    <t>เพื่อแสดงชื่อหมู่บ้านแก่ผู้สัญจรไปมา</t>
  </si>
  <si>
    <t>เพื่อความเป็นระเบียบของชุมชน</t>
  </si>
  <si>
    <t>เพื่อแสดงชื่อถนน ซอย แก่ผู้สัญจรไปมา</t>
  </si>
  <si>
    <t>เพื่อเกิดความปลอดภัยสำหรับเด็กนักเรียน</t>
  </si>
  <si>
    <t>ผู้สัญจรไปมาได้ทราบชื่อหมู่บ้าน</t>
  </si>
  <si>
    <t>ชุมชนมีความเป็นระเบียบ</t>
  </si>
  <si>
    <t>เด็กนักเรียนมีความปลอดภัย</t>
  </si>
  <si>
    <t>ประชาชนได้มีน้ำประปาใช้ครบทุกครัวเรือน</t>
  </si>
  <si>
    <t>เพื่อให้มีน้ำประปาเข้าถึงทุกครัวเรือน</t>
  </si>
  <si>
    <t>เพื่อประชาสัมพันธ์แหล่งท่องเที่ยว</t>
  </si>
  <si>
    <t>มีนักท่องเที่ยวเข้ามาเที่ยวชม</t>
  </si>
  <si>
    <t>เพื่อส่งเสริมให้ประชาชนได้มีรายได้เพิ่มขึ้น</t>
  </si>
  <si>
    <t>เป็นแบบอย่างนำร่องของนักเรียน</t>
  </si>
  <si>
    <t>นักเรียนมีอาหารกลางวันบริโภค</t>
  </si>
  <si>
    <t>นักเรียนได้บริโภคผักที่ปลอดสารพิษ</t>
  </si>
  <si>
    <t>เกษตรกรได้มีเมล็ดพันธุ์ข้าวที่ดี</t>
  </si>
  <si>
    <t>ประชาชนได้มีรายได้เพิ่มขึ้นในครัวเรือน</t>
  </si>
  <si>
    <t>เพื่อให้ผู้บริโภคได้ซื้อสินค้าราคาต้นทุน</t>
  </si>
  <si>
    <t>สินค้าที่มีมาตรฐานออกสู่ตลาด</t>
  </si>
  <si>
    <t>ประชากรได้บริโภคสินค้าราคาถูก</t>
  </si>
  <si>
    <t>มีอาหาร การกินที่อุดมสมบูรณ์ และพอเพียง</t>
  </si>
  <si>
    <t xml:space="preserve">เพื่อให้มีต้นทุนในการประกอบอาชีพต่างๆ </t>
  </si>
  <si>
    <t>เพื่อพัฒนากลุ่มสตรี และครอบครัว ต.ตาเสา</t>
  </si>
  <si>
    <t>เพื่อใช้เป็นวัสดุการประกอบการผลิตน้ำประปา</t>
  </si>
  <si>
    <t>ช่วยบรรเทาปัญหาภัยแล้งให้แก่ประชาชน</t>
  </si>
  <si>
    <t>ประชาชนได้ใช้น้ำอย่างดีมีประสิทธิภาพ</t>
  </si>
  <si>
    <t>ประชาชนมีน้ำสะอาดไว้อุโภคและบริโภค</t>
  </si>
  <si>
    <t>โครงการต้นกล้ากองทุนชุมชนหมู่บ้าน</t>
  </si>
  <si>
    <t>โครงการพัฒนาทุนชุมชนหมู่บ้าน</t>
  </si>
  <si>
    <t>เพื่อจัดเวทีประชาคม หาจุดแข็งของหมู่บ้าน</t>
  </si>
  <si>
    <t>โครงการส่งเสริมภูมิปัญญาด้านอาชีพพื้นฐาน</t>
  </si>
  <si>
    <t>ค้นหาภูมิปัญญาด้านอาชีพพื้นบ้าน</t>
  </si>
  <si>
    <t>เกษตรกรได้ใช้เทคโนโลยีที่ทันสมัย</t>
  </si>
  <si>
    <t>มีหมู่บ้านต้นแบบป้องกันยาเสพติด</t>
  </si>
  <si>
    <t>ได้เอกสารฐานข้อมูลพื้นฐานหมู่บ้าน</t>
  </si>
  <si>
    <t>พัฒนาอาชีพเป็นผลิตภัณฑ์ OTOP</t>
  </si>
  <si>
    <t>เพื่อให้เด็กมีกิจกรรมสันทนาการ</t>
  </si>
  <si>
    <t>เพื่ออนุรักษ์ภูมิปัญญาท้องถิ่น</t>
  </si>
  <si>
    <t>เพื่อส่งเสริมการทำงานของนักเรียน นักศึกษา</t>
  </si>
  <si>
    <t>ภัยจากยาเสพติดลดลง</t>
  </si>
  <si>
    <t>เด็กมีขวัญและกำลังใจ</t>
  </si>
  <si>
    <t>นำความรู้มาพัฒนาท้องถิ่น</t>
  </si>
  <si>
    <t>เด็กนักเรียนมีทักษะมากขึ้น</t>
  </si>
  <si>
    <t>คณะกรรมการมีศักยภาพในการทำงาน</t>
  </si>
  <si>
    <t>นักเรียน นักศีกษา มีรายได้ในช่วงวันหยุด</t>
  </si>
  <si>
    <t>เพื่ออำนวยความสะดวกแก่นักเรียน ศพด.</t>
  </si>
  <si>
    <t>บรรเทาความร้อนให้แก่เด็กนักเรียน</t>
  </si>
  <si>
    <t>โครงการจัดทำที่แปรงฟันเด็กศูนย์พัฒนาเด็กเล็ก</t>
  </si>
  <si>
    <t>ภูมิทัศน์น่าอยู่น่าเรียน</t>
  </si>
  <si>
    <t>ได้มีเต้นท์ ในการจัดกิจกรรม ในหน่วยงาน</t>
  </si>
  <si>
    <t>เพื่อเป็นการรณรงค์ป้องกันโรคเอดส์</t>
  </si>
  <si>
    <t>เพื่อควบคุมการแพร่ระบาดโรค</t>
  </si>
  <si>
    <t>เพื่อสร้างสุขภาพ ความสามัคคีในหมู่คณะ</t>
  </si>
  <si>
    <t>เพื่อสร้างสุขภาพความสามัคคีในหมู่คณะ</t>
  </si>
  <si>
    <t>เพื่อจัดซื้ออุปกรณ์กีฬาให้ชุมชน</t>
  </si>
  <si>
    <t>โรคไข้เลือดออกไม่แพร่กระจาย</t>
  </si>
  <si>
    <t>เยาวชนเกิดความสามัคคีในหมู่คณะ</t>
  </si>
  <si>
    <t>มีสุขภาพพลามัย แข็งแรงสมบูรณ์</t>
  </si>
  <si>
    <t>มีสุขภาพพนามัย แข็งแรงสมบูรณ์</t>
  </si>
  <si>
    <t>เพื่อเพิ่มความสว่างให้ประชาชน ได้เล่นกีฬา</t>
  </si>
  <si>
    <t>เพื่อเป็นศูนย์กลางสำหรับบริการยาสามัญ</t>
  </si>
  <si>
    <t>ประชาชนได้รับการรักษาเบื้องต้น</t>
  </si>
  <si>
    <t>เพื่อมีห้องน้ำบริการสำหรับผู้พิการ</t>
  </si>
  <si>
    <t>ผู้พิการสามารถเข้าห้องน้ำได้สะดวก</t>
  </si>
  <si>
    <t>เพื่อมีทางลาดพร้อมราวจับ สำหรับผู้พิการ</t>
  </si>
  <si>
    <t>เพื่ออนุรักษ์วัฒนธรรมอันดีงามของท้องถิ่น</t>
  </si>
  <si>
    <t>เพืออนุรักษ์วัฒนธรรมอันดีงามของท้องถิ่น</t>
  </si>
  <si>
    <t>เป็นสำนักงานปฏิบัติงานของเยาวชนตำบล</t>
  </si>
  <si>
    <t>ประชาชนได้รับประโยชน์จากโครงการ</t>
  </si>
  <si>
    <t>มีความรักความอบอุ่นของครอบครัว</t>
  </si>
  <si>
    <t>มีความปลอดภัยในชีวิตและทรัพย์สิน</t>
  </si>
  <si>
    <t>มีศูนย์ปฏิบัติงานที่เหมาะสม</t>
  </si>
  <si>
    <t>เยาวชนมีจิตสำนึกที่และมีคุณธรรมอันดี</t>
  </si>
  <si>
    <t>เพื่อให้ความรู้แก่บุคลากรด้านการกู้ภัย</t>
  </si>
  <si>
    <t>เพื่อสืบสานประเพณีมหกรรมว่าวอีสาน</t>
  </si>
  <si>
    <t>ประเพณีได้รับการสืบทอดไม่สูญหาย</t>
  </si>
  <si>
    <t>เหล่ากาชาดจังหวัดเข้มแข็ง</t>
  </si>
  <si>
    <t>เพื่อเป็นการสืบสานประเพณีอันดีงาม</t>
  </si>
  <si>
    <t>เพื่อส่งเสริมเหล่ากาชาดจังหวัดบุรีรัมย์</t>
  </si>
  <si>
    <t>เพื่อจัดซื้อพระบรมฉายาลักษณ์</t>
  </si>
  <si>
    <t>เพื่อให้หมู่บ้านมีความสะอาดเรียบร้อย</t>
  </si>
  <si>
    <t>บริเวณบ้านทุกบ้านสะอาดน่าอยู่</t>
  </si>
  <si>
    <t>ให้ความรู้เรื่องระบอบประชาธิปไตย</t>
  </si>
  <si>
    <t>เพื่อเฝ้าระวังและลดอุบัติเหตุบนถนน</t>
  </si>
  <si>
    <t>เพื่อบริการประชาชน</t>
  </si>
  <si>
    <t>เพื่อเสนอแนวนโยบายดำเนินงาน</t>
  </si>
  <si>
    <t>ประชาชนเข้าใจบทบาทของตนเอง</t>
  </si>
  <si>
    <t>เพื่อให้เป็นไปตาม พ.ร.บ. การเลือกตั้ง</t>
  </si>
  <si>
    <t>ประชาชนได้รับการบริการเต็มที่</t>
  </si>
  <si>
    <t>ยุติพฤติการณ์บุคคลที่เกี่ยวข้องกับยาเสพติด</t>
  </si>
  <si>
    <t>เพื่อตรวจ ประชาสัมพันธ์ ป้องกันเหตุ</t>
  </si>
  <si>
    <t>เพื่อรณรงค์ ตรวจ ประชาสัมพันธ์</t>
  </si>
  <si>
    <t>กลุ่มเสี่ยง</t>
  </si>
  <si>
    <t>สถานที่ราชการและชุมชนมีความปลอดภัย</t>
  </si>
  <si>
    <t>ยุติพฤติกรรมบุคคลที่เกี่ยวข้องกับยาเสพติด</t>
  </si>
  <si>
    <t xml:space="preserve">เพื่อสร้างที่อยู่อาศัยให้กับผู้ยากไร้ </t>
  </si>
  <si>
    <t>มีกล้องวงจรปิดตามจุดเสี่ยงในตำบลตาเสา</t>
  </si>
  <si>
    <t>เพื่อเพิ่มความปลอดภัยในจุดเสี่ยงมากขึ้น</t>
  </si>
  <si>
    <t>เพื่อเป็นค่าใช้จ่ายในการรับเสด็จฯ</t>
  </si>
  <si>
    <t>การรับเสด็จ ดำเนินการโดยเรียบร้อย</t>
  </si>
  <si>
    <t>เพื่อสืบทอดวัฒนธรรมมวยไทย</t>
  </si>
  <si>
    <t>ประชาชนได้ใช้น้ำประปาที่ความสะอาด</t>
  </si>
  <si>
    <t xml:space="preserve"> 10 หมู่บ้าน</t>
  </si>
  <si>
    <t>โครงการส่งเสริมการเลี้ยงจิ้งหรีด</t>
  </si>
  <si>
    <t>โครงการขุดลอกสระน้ำหนองแวง หมู่ที่ 9</t>
  </si>
  <si>
    <t>โครงการส่งเสริมอาชีพเลี้ยงไก่ดำ, หมูดำ</t>
  </si>
  <si>
    <t>โครงการส่งเสริมอาชีพวัยกลางคน</t>
  </si>
  <si>
    <t>โครงการหมู่บ้านหลักเศรษฐกิจพอเพียง</t>
  </si>
  <si>
    <t>10 หมู่บ้าน</t>
  </si>
  <si>
    <t>เพื่อถนนมีแสงสว่างส่องตอนกลางคืน</t>
  </si>
  <si>
    <t>ประชาชนปลอดภัย</t>
  </si>
  <si>
    <t>โครงการสนับสนุนเลี้ยงปลา - กบในบ่อดิน</t>
  </si>
  <si>
    <t>1 แห่ง</t>
  </si>
  <si>
    <t>1 กลุ่ม</t>
  </si>
  <si>
    <t>เพิ่มรายได้ให้แก่ครัวเรือน</t>
  </si>
  <si>
    <t>เพื่อประหยัดพลังงานไฟฟ้า</t>
  </si>
  <si>
    <t>2 แห่ง</t>
  </si>
  <si>
    <t>เพื่อการสัญจรระหว่างตำบลสะดวก</t>
  </si>
  <si>
    <t>การสัญจรไปมาสะดวกรวดเร็ว</t>
  </si>
  <si>
    <t xml:space="preserve"> 1 แห่ง</t>
  </si>
  <si>
    <t>เพื่อการเก็บกักน้ำในการทำเกษตร</t>
  </si>
  <si>
    <t>เพื่อพัฒนาอาชีพเสริมให้แก่วัยกลางคน</t>
  </si>
  <si>
    <t>โครงการจัดเก็บข้อมูลพื้นฐานทางการเกษตร</t>
  </si>
  <si>
    <t xml:space="preserve">ชุมชนมีความรักสามัคคี </t>
  </si>
  <si>
    <t>10 แห่ง</t>
  </si>
  <si>
    <t>3 แห่ง</t>
  </si>
  <si>
    <t>2 กระซัง</t>
  </si>
  <si>
    <t>2 โรงเรียน</t>
  </si>
  <si>
    <t>1,000 ไร่</t>
  </si>
  <si>
    <t>3,000 ไร่</t>
  </si>
  <si>
    <t>1 ป้าย</t>
  </si>
  <si>
    <t>2 ครั้ง/ปี</t>
  </si>
  <si>
    <t>เพื่อเป็นแหล่งเก็บน้ำใช้ในการเกษตร</t>
  </si>
  <si>
    <t>สามารถเก็บน้ำได้ในปริมาณมาก</t>
  </si>
  <si>
    <t>3 ครั้ง/ปี</t>
  </si>
  <si>
    <t>1 ครั้ง/ปี</t>
  </si>
  <si>
    <t>1 กลุ่ม/ปี</t>
  </si>
  <si>
    <t>1 หมู่บ้าน</t>
  </si>
  <si>
    <t>3 กลุ่ม</t>
  </si>
  <si>
    <t>100 คน</t>
  </si>
  <si>
    <t>คกก.หมู่บ้าน</t>
  </si>
  <si>
    <t>พนง.อบต.</t>
  </si>
  <si>
    <t>2 เทอม</t>
  </si>
  <si>
    <t>1 โรงเรียน</t>
  </si>
  <si>
    <t>4 เครื่อง</t>
  </si>
  <si>
    <t>1 ชุด</t>
  </si>
  <si>
    <t>13 ชุด</t>
  </si>
  <si>
    <t>10 ชุด</t>
  </si>
  <si>
    <t xml:space="preserve"> 1 ห้อง</t>
  </si>
  <si>
    <t>70 คน/ ปี</t>
  </si>
  <si>
    <t>3 วัด</t>
  </si>
  <si>
    <t>1 ครั้ง</t>
  </si>
  <si>
    <t xml:space="preserve"> 1 ครั้ง/ปี</t>
  </si>
  <si>
    <t xml:space="preserve"> 1 คัน</t>
  </si>
  <si>
    <t>1 คัน</t>
  </si>
  <si>
    <t>อ.ห้วยราช</t>
  </si>
  <si>
    <t>12 ชุด</t>
  </si>
  <si>
    <t>15 ชุด</t>
  </si>
  <si>
    <t xml:space="preserve"> 1 เครื่อง</t>
  </si>
  <si>
    <t xml:space="preserve"> 1 ครั้ง</t>
  </si>
  <si>
    <t>โครงการรับเสด็จพระเทพฯ</t>
  </si>
  <si>
    <t xml:space="preserve"> 1ชุด</t>
  </si>
  <si>
    <t>โครงการขุดลอกลำห้วยหนองไผ่ หมู่ที่ 1 ต.ตาเสา</t>
  </si>
  <si>
    <t>อบจ.บุรีรัมย์</t>
  </si>
  <si>
    <t>โครงการจัดทำผังเมืองตำบลตาเสา</t>
  </si>
  <si>
    <t>เกษตรอำเภอ</t>
  </si>
  <si>
    <t>รพ.สต.ตาเสา</t>
  </si>
  <si>
    <t>ปกครอง</t>
  </si>
  <si>
    <t>อุบัติเหตุลดลง</t>
  </si>
  <si>
    <t>เพื่อสนับสนุนปกครองอำเภอห้วยราช</t>
  </si>
  <si>
    <t>เกิดความสามัคคีในหมู่คณะ</t>
  </si>
  <si>
    <t>โครงการจัดซื้ออุปกรณ์กีฬา</t>
  </si>
  <si>
    <t>โครงการปลูกป่า "คนละต้นก็ล้นเหลือ"</t>
  </si>
  <si>
    <t>เพื่อพัฒนาสังคมด้วยการทำความดี</t>
  </si>
  <si>
    <t>เยาวชนมีจิตอาสา</t>
  </si>
  <si>
    <t>สิ่งแวดล้อมที่ดี</t>
  </si>
  <si>
    <t>โครงการส่งเสริมความรู้เรื่องเพศศึกษา</t>
  </si>
  <si>
    <t>เยาวชนมีความรู้เรื่องการเพศศึกษา</t>
  </si>
  <si>
    <t>กลุ่มสภา</t>
  </si>
  <si>
    <t>มีเส้นทางน้ำเดินสะดวกป้องกันน้ำท่วมขัง</t>
  </si>
  <si>
    <t>พัฒนาสังคมจ.บร.</t>
  </si>
  <si>
    <t>โครงการพัฒนาศักยภาพสภาเด็กและเยาวชนระดับตำบล</t>
  </si>
  <si>
    <t>โครงการก่อสร้างซุ้มป้ายชื่อหมู่บ้านทางเข้าหมู่บ้านทุกทาง</t>
  </si>
  <si>
    <t>โครงการส่งเสริมบูรณาการศูนย์การเรียนรู้โครงการในพระราชดำริ</t>
  </si>
  <si>
    <t>โครงการขุดลอกลำห้วยบ้านมะขาม หมู่ที่ 5  ต.ตาเสา</t>
  </si>
  <si>
    <t>200 คน</t>
  </si>
  <si>
    <t>1 กองทุน</t>
  </si>
  <si>
    <t>กองทุนฯ</t>
  </si>
  <si>
    <t>เพื่อกักเก็บน้ำในการอุปโภคบริโภค</t>
  </si>
  <si>
    <t>มีแหล่งเก็บน้ำเพื่อบริโภคและอุปโภค</t>
  </si>
  <si>
    <t>สามารถป้องกันตนเองจากโรคเอดส์</t>
  </si>
  <si>
    <t>ประชาชนมีแสงสว่างเพียงพอในการเล่นกีฬา</t>
  </si>
  <si>
    <t>โครงการ อบต.ตาเสาเคลื่อนที่</t>
  </si>
  <si>
    <t>โครงการอบรมสัมมนาศึกษาดูงาน</t>
  </si>
  <si>
    <t>เยาวชนตำบลตาเสา</t>
  </si>
  <si>
    <t>สามารถให้ความช่วยเหลือ และกู้ภัยได้อย่างถูกต้อง</t>
  </si>
  <si>
    <t>1. ยุทธศาสตร์การพัฒนาโครงสร้างพื้นฐาน</t>
  </si>
  <si>
    <t>โครงการเลี้ยงปลาในกระชังโรงเรียนวัดบ้านตาเสา</t>
  </si>
  <si>
    <t>โครงการสนับสนุนเยาวชนตามแผนการฝึกอาชีพ</t>
  </si>
  <si>
    <t>โครงการจัดซื้อเครื่องปรับอากาศและพัดลมไอน้ำศูนย์พัฒนาเด็กเล็ก</t>
  </si>
  <si>
    <t>โครงการสนับสนุนกองทุนระบบหลักประกันสุขภาพระดับท้องถิ่น อบต.ตาเสา</t>
  </si>
  <si>
    <t>โครงการอบรมคุณธรรม จริยธรรม โรงเรียน ชุมชน</t>
  </si>
  <si>
    <t>โครงการสนับสนุนการจัดงานประเพณีมหกรรมว่าวอีสานบุรีรัมย์</t>
  </si>
  <si>
    <t>โครงการสนับสนุนส่งเสริมกิจกรรมตามภารกิจกิ่งกาชาดอำเภอห้วยราช</t>
  </si>
  <si>
    <t>โครงการส่งเสริมกิจกรรมจิตอาสาสภาเด็กและเยาวชนระดับตำบล</t>
  </si>
  <si>
    <t>โครงการจัดซื้อชั้นวางสื่อการเรียนการสอนของศูนย์พัฒนาเด็กเล็ก</t>
  </si>
  <si>
    <t>เกษตรกรมีความรู้ด้านการเกษตร</t>
  </si>
  <si>
    <t>เด็กนักเรียนมีความปลอดภัยในชีวิต</t>
  </si>
  <si>
    <t>เพื่อพัฒนาศักยภาพของเด็กและเยาวชน</t>
  </si>
  <si>
    <t>กลุ่มสภาเยาวชนระดับตำบลมีการพัฒนา</t>
  </si>
  <si>
    <t>เพื่อสนับสนุนการจัดงานรัฐพิธีต่าง ๆ</t>
  </si>
  <si>
    <t>การจัดงานรัฐพิธีเป็นไปด้วยความเรียบร้อย</t>
  </si>
  <si>
    <t>โครงการจัดซื้อรถดูดส้วม</t>
  </si>
  <si>
    <t>เพื่อตรวจกลุ่มวัยรุ่นมั่วสุม ตรวจสถานที่เสี่ยง</t>
  </si>
  <si>
    <t>ประชาชนได้รับการบริการดูดส้วม</t>
  </si>
  <si>
    <t>โครงการสนับสนุนเพิ่มศักยภาพคณะกรรมการหมู่บ้าน (กม.)</t>
  </si>
  <si>
    <t>โครงการจัดการแข่งขันกีฬาต้านยาเสพติดประจำตำบล</t>
  </si>
  <si>
    <t>เพื่อแก้ปัญหาน้ำท่วมขัง</t>
  </si>
  <si>
    <t>มีถนนลาดยางสัญจรสะดวก</t>
  </si>
  <si>
    <t>มีห้องประชุมสภา อบต. ไว้ใช้ประโยชน์</t>
  </si>
  <si>
    <t>เพื่อใช้ในการสัญจรระหว่างหมู่บ้านเกิดความ</t>
  </si>
  <si>
    <t>เพื่อป้องกันการเกิดปัญหาน้ำท่วมขัง</t>
  </si>
  <si>
    <t>เพื่อสนับสนุนที่ทำการปกครอง อ.ห้วยราช</t>
  </si>
  <si>
    <t>โครงการป้องกันและแก้ไขปัญหายาเสพติดในพื้นที่อำเภอห้วยราช</t>
  </si>
  <si>
    <t>ศตส.</t>
  </si>
  <si>
    <t>โครงการส่งนักกีฬาเข้าร่วมการแข่งขัน</t>
  </si>
  <si>
    <t>โครงการจัดซื้อแบบหล่อตัวอย่าง ค.ส.ล. ทรง ลบ.ม.</t>
  </si>
  <si>
    <t>เพื่อสดสอบหาค่ายุบตัวของคอนกรีต</t>
  </si>
  <si>
    <t>ทราบค่ายุบตัวของคอนกรีต ในการทดสอบ</t>
  </si>
  <si>
    <t>โครงการขุดลอกคลอง หมู่ที่ 9</t>
  </si>
  <si>
    <t>โครงการบำรุงรักษาทรัพยากรธรรมชาติและสิ่งแวดล้อม</t>
  </si>
  <si>
    <t>โครงการปรับปรุงซ่อมแซมต่อเติมห้องน้ำผู้พิการ</t>
  </si>
  <si>
    <t>โครงการสนับสนุนการจัดงานรัฐพิธีของ อ.ห้วยราช</t>
  </si>
  <si>
    <t>โครงการฝึกซ้อมแผนป้องกันและบรรเทาสาธาณภัย</t>
  </si>
  <si>
    <t xml:space="preserve">โครงการรวมพลังปกป้องสถาบัน </t>
  </si>
  <si>
    <t>โครงการปรับปรุงซ่อมแซมต่อเติมหลังคา ศูนย์พัฒนาเด็กเล็ก</t>
  </si>
  <si>
    <t>โครงการก่อสร้างเสาธงพร้อมแท่น หน้าศูนย์พัฒนาเด็กเล็ก</t>
  </si>
  <si>
    <t>โครงการติดตั้งกล้องวงจรปิดตามจุดเสี่ยงภายในตำบลตาเสา</t>
  </si>
  <si>
    <t>โครงการปรับปรุงสนามเด็กเล่น ศพด.</t>
  </si>
  <si>
    <t>ทางหลวงชนบท</t>
  </si>
  <si>
    <t>โครงการก่อสร้างกำแพง รั้วรอบ ศูนย์พัฒนาเด็กเล็ก</t>
  </si>
  <si>
    <t>โครงการติดตั้งสายพาดสายดับ หมู่ที่ 1-10</t>
  </si>
  <si>
    <t xml:space="preserve">         </t>
  </si>
  <si>
    <t>32 ตัน</t>
  </si>
  <si>
    <t>โครงการปรับปรุงภูมิทัศน์รอบสระน้ำ หมู่ที่ 5</t>
  </si>
  <si>
    <t>โครงการติดตั้งมุ้งลวด เหล็กดัด ศูนย์พัฒนาเด็กเล็ก</t>
  </si>
  <si>
    <t>4 ชุด</t>
  </si>
  <si>
    <t>โครงการจัดซื้อเครื่องพ่นหมอกควัน</t>
  </si>
  <si>
    <t>2 เครื่อง</t>
  </si>
  <si>
    <t>10 หมู่/ปี</t>
  </si>
  <si>
    <t>อบต. มีรั้วรอบทำให้ปลอดภัยแก่ทรัพย์สิน</t>
  </si>
  <si>
    <t>ปี  2561</t>
  </si>
  <si>
    <t>โครงการส่งเสริมการผลิตพืชผักปลอดสารพิษและสมุนไพรพื้นบ้าน</t>
  </si>
  <si>
    <t>โครงการปรับปรุงพื้นอาคารเอนกประสงค์ อบต.ตาเสา</t>
  </si>
  <si>
    <t>โครงการปรับปรุงซ่อมแซมต่อเติมหลังคา ศพด.</t>
  </si>
  <si>
    <t>โครงการก่อสร้างโรงจอดรถ อบต.ตาเสา</t>
  </si>
  <si>
    <t>โครงการก่อสร้างเสาธงพร้อมแท่น หน้าอบต.ตาเสา</t>
  </si>
  <si>
    <t>เพื่อประโยชน์ในการจอดรถให้เป็นระเบียบ</t>
  </si>
  <si>
    <t>เพื่อใช้เป็นสัญลักษณ์ของชาติ</t>
  </si>
  <si>
    <t>การจอดรถเป็นระเบียบเรียบร้อย</t>
  </si>
  <si>
    <t>สถานที่ราชการมีสัญลักษณ์ประจำชาติ</t>
  </si>
  <si>
    <t>โครงการก่อสร้างป้อมยามตำบลตาเสา</t>
  </si>
  <si>
    <t>พื้นที่ตำบลมีความสงบเรียบร้อยมากขึ้น</t>
  </si>
  <si>
    <t>ประหยัดพลังงานไฟฟ้า</t>
  </si>
  <si>
    <t>โครงการกั้นคลองส่งน้ำ หมู่ 8</t>
  </si>
  <si>
    <t>เด็กนักเรียนได้ความรู้จากประสบการณ์จริง</t>
  </si>
  <si>
    <t>โครงการจัดซื้อเครื่องตัดสติ๊กเกอร์</t>
  </si>
  <si>
    <t>โครงการจัดซื้อเครื่องคอมพิวเตอร์พกพา(Notebook)</t>
  </si>
  <si>
    <t>เพื่อใช้เก็บเอกสารให้เป็นหมวดหมู่</t>
  </si>
  <si>
    <t>เพื่อใช้ในการปฏิบัติงานเอกสาร ข้อมูลต่างๆ</t>
  </si>
  <si>
    <t>เพื่อใช้ในงานจัดการข้อมูลนอกสถานที่</t>
  </si>
  <si>
    <t>เพื่อใช้ในการพิมพ์เอกสารงานสำนักงาน</t>
  </si>
  <si>
    <t>1 เครื่อง</t>
  </si>
  <si>
    <t>10 ตัว</t>
  </si>
  <si>
    <t>3 เครื่อง</t>
  </si>
  <si>
    <t>10 เครื่อง</t>
  </si>
  <si>
    <t>โครงการจัดซื้อเครื่องพิมพ์คอมพิวเตอร์ (Printer)</t>
  </si>
  <si>
    <t>เพื่อใช้ตัดสติ๊กเกอร์ป้ายในงานโครงการต่างๆ</t>
  </si>
  <si>
    <t>การเก็บเอกสารเป็นหมวดหมู่และมีระเบียบ</t>
  </si>
  <si>
    <t>มีความสะดวกรวดเร็วต่อการจัดการงานเอกสาร</t>
  </si>
  <si>
    <t>มีความสะดวกในการจัดการข้อมูลนอกสถานที่</t>
  </si>
  <si>
    <t>โครงการศึกษาแหล่งเรียนรู้นอกสถานที่ ศพด.บ้านตาเสา</t>
  </si>
  <si>
    <t>โครงการประเมินการปฏิบัติราชการของ อบต.ตาเสา โดยหน่วยงานอื่น</t>
  </si>
  <si>
    <t>เพื่อให้เยาวชนได้เล่นกีฬา ออกกำลังกาย</t>
  </si>
  <si>
    <t>1 สาย</t>
  </si>
  <si>
    <t>ปี  2562</t>
  </si>
  <si>
    <t xml:space="preserve">รวมข้อ 1 - </t>
  </si>
  <si>
    <t>3. ยุทธศาสตร์การพัฒนาด้านเศรษฐกิจและการเกษตร</t>
  </si>
  <si>
    <t>โครงการพัฒนาระบบการแพทย์ฉุกเฉิน</t>
  </si>
  <si>
    <t>โครงการงานประเพณีวันเข้าพรรษา</t>
  </si>
  <si>
    <t>โครงการตาเสารวมใจต้านภัยยาเสพติด</t>
  </si>
  <si>
    <t>โครงการเสริมสร้างความปรองดองและสมานฉันท์</t>
  </si>
  <si>
    <t>โครงการเฝ้าระวังรักษาความปลอดภัยตามสถานที่ราชการและชุมชน</t>
  </si>
  <si>
    <t>รวมข้อ 1 -</t>
  </si>
  <si>
    <t>พช.อ.ห้วยราช</t>
  </si>
  <si>
    <t>โครงการส่งเสริมการถ่ายทอดเทคโนโลยีการตรวจวิเคราะห์ดินและการใช้ปุ๋ยตามค่าวิเคราะห์ดิน</t>
  </si>
  <si>
    <t>โครงการส่งเสริมการถ่ายทอดเทคโนโลยีการผลิตสารชีวภัณฑ์ในการป้องกันกำจัดศัตรูพืช</t>
  </si>
  <si>
    <t>โครงการส่งเสริมการถ่ายทอดเทคโนโลยีการผลิตเมล็ดพันธุ์ข้าวหอมมะลิ 105 คุณภาพดี</t>
  </si>
  <si>
    <t xml:space="preserve">รวม ข้อ 1 - </t>
  </si>
  <si>
    <t>โครงการติดตั้งไฟฟ้าส่องสว่าง</t>
  </si>
  <si>
    <t xml:space="preserve">เพื่อส่องสว่างบนท้องถนนในยามค่ำคืน </t>
  </si>
  <si>
    <t>ประชาชนมีความปลอดภัยในการสัญจรไปมา</t>
  </si>
  <si>
    <t>เพื่อใช้ประโยชน์ในการทำกิจกรรมต่างๆ</t>
  </si>
  <si>
    <t>ประชาชนมีสถานที่ไว้ทำกิจกรรมต่างๆ</t>
  </si>
  <si>
    <t>โครงการปรับปรุงพื้นที่อาคารป้องกันและบรรเทาสาธารณภัย</t>
  </si>
  <si>
    <t>โครงการก่อสร้างบล็อกคอนเวิร์ดและที่กั้นน้ำหมู่ที่ 7, 8  และหมู่ที่ 9</t>
  </si>
  <si>
    <t>โครงการก่อสร้างถนนลาดยาง จากหมู่ที่ 5 ต.ตาเสา ถึงบ้านส่วนรวม ต.ห้วยสำราญ</t>
  </si>
  <si>
    <t>โครงการก่อสร้างถนนลาดยางแอสฟัลท์ติก จากหมู่ที่ 1 ต.ตาเสา ถึง บ้านตะโก ต.ปราสาท</t>
  </si>
  <si>
    <t>โครงการจัดซื้อตู้เอกสารบานเลื่อนกระจก</t>
  </si>
  <si>
    <t>โครงการจัดซื้อเครื่องคอมพิวเตอร์สำนักงานตั้งโต๊ะ(PC)</t>
  </si>
  <si>
    <t>โครงการวันสงกรานต์/วันผู้สูงอายุวันครอบครัว</t>
  </si>
  <si>
    <t>รวมข้อ 1 - ข้อ</t>
  </si>
  <si>
    <t>มีเครื่องตัดสติ๊กเกอร์ไว้ใช้ในการที่เกี่ยวข้อง</t>
  </si>
  <si>
    <t>โครงการติดตั้งระบบไฟฟ้าพลังงานแสงอาทิตย์</t>
  </si>
  <si>
    <t>โครงการสนับสนุนการจัดงานอนุรักษ์ประเพณีวัฒนธรรมเมืองบุรีรัมย์ (งานวันสถาปนาเมืองแปะ)</t>
  </si>
  <si>
    <t>โครงการสนับสนุนงานประสานแผนพัฒนาท้องถิ่นระดับอำเภอของเทศบาลตำบลสามแวง</t>
  </si>
  <si>
    <t>เพื่อให้ประชาชนมีสถานที่ไว้ใช้ประโยชน์</t>
  </si>
  <si>
    <t>ประชาชนมีสถานที่ไว้ใช้ประโยชน์</t>
  </si>
  <si>
    <t>แบบ ผ.01</t>
  </si>
  <si>
    <t>2.บัญชีโครงการพัฒนาท้องถิ่น</t>
  </si>
  <si>
    <t>องค์การบริหารส่วนตำบลตาเสา</t>
  </si>
  <si>
    <t xml:space="preserve">    1.1 แผนงานการก่อสร้าง  ปรับปรุง บำรุงรักษาถนน  สะพาน  อาคาร  ทางระบายน้ำ  ท่อระบายน้ำ</t>
  </si>
  <si>
    <t>ก. ยุทธศาสตร์จังหวัดที่ 1 ด้านเศรษฐกิจเป็นศูนย์กลางการท่องเที่ยวอารยธรรมขอมและกีฬามาตรฐาน</t>
  </si>
  <si>
    <t>ตัวชี้วัด</t>
  </si>
  <si>
    <t>(KPI)</t>
  </si>
  <si>
    <t>รับผิดชอบหลัก</t>
  </si>
  <si>
    <t>ประชาชนได้มีถนนหินคลุกใช้ในการสัญจรไปมาสะดวก ปลอดภัย</t>
  </si>
  <si>
    <t>โครงการปรับปรุงถนนลงหินคลุก หมู่ที่ 3 ขนาดกว้าง 6 เมตร ยาว 1,600 เมตร หนา 0.10 เมตร จากบ้านนางสุพจน์ มินทรรัมย์ ถึงหนองกะทม</t>
  </si>
  <si>
    <t>โครงการปรับปรุงถนนลงหินคลุก หมู่ที่ 3 ขนาดกว้าง 4 เมตร ยาว 520 เมตร หนา 0.10 เมตร จากบ้านนายสมบัติ ยอดเพ็ชร ถึงนา นายแดง อนันรัมย์</t>
  </si>
  <si>
    <t>โครงการปรับปรุงถนนลงหินคลุก หมู่ที่ 3 ขนาดกว้าง 6 เมตร ยาว 2,000 เมตร หนา 0.10 เมตร จากบ้านนายสมควร พารื่นรัมย์ ถึงถนนลาดยางสาย ห้วยราช - สตึก</t>
  </si>
  <si>
    <t>โครงการปรับปรุงถนนลงหินคลุก หมู่ที่ 5 ขนาดกว้าง 4 เมตร ยาว 460 เมตร หนา 0.10 เมตร จากบ้านนายยืน บรรดาดี ถึงบ้านนางม้วน ทิสารัมย์</t>
  </si>
  <si>
    <t>ประชาชนได้มีถนนหินคลุกใช้ในการสัญจร ไปมาสะดวก ปลอดภัย</t>
  </si>
  <si>
    <t>โครงการปรับปรุงถนนลงหินคลุก หมู่ที่ 5 ขนาดกว้าง 5 เมตร ยาว 300 เมตร หนา 0.10 เมตร จากบ้านนายชัชวาลย์ พานิชรัมย์ ถึงหน้าวัดบ้านมะขาม</t>
  </si>
  <si>
    <t>โครงการปรับปรุงถนนลงหินคลุก หมู่ที่ 5 ขนาดกว้าง 4 เมตร กว้าง 200 เมตร หนา 0.10 เมตร จากบ้านนางวินัย เจริญศิริ ถึงบ้านนางสง่า เทวรัมย์</t>
  </si>
  <si>
    <t>โครงการปรับปรุงถนนลงหินคลุก หมู่ที่ 6 ขนาดกว้าง 5 เมตร ยาว 350 เมตร หนา 0.10 เมตร จากบ้านนายยัด ขนานรัมย์ ถึงคลองนายอ่อน เทวารัมย์</t>
  </si>
  <si>
    <t>โครงการปรับปรุงถนนลงหินคลุก หมู่ที่ 6 ขนาดกว้าง 4 เมตร ยาว 460 เมตร หนา 0.10 เมตร เส้นสามแยกเข้าบ้านนายเสียม ทะรุนรัมย์</t>
  </si>
  <si>
    <t>โครงการปรับปรุงถนนลงหินคลุก หมู่ที่ 7 ขนาดกว้าง 4 เมตร ยาว 520 เมตร หนา 0.10 เมตร จากถนนลาดยางเส้นทางบ้านขาม-ตะครอง ไปแยกบ้านขาม - โนนอิน</t>
  </si>
  <si>
    <t>โครงการปรับปรุงถนนลงหินคลุก หมู่ที่ 8 ขนาดกว้าง 4 เมตร ยาว 520 เมตร หนา 0.10 เมตร จากทิศตะวันตกคลองหมู่ 8 ไปทางทิศใต้จนสุดคลอง</t>
  </si>
  <si>
    <t>โครงการปรับปรุงถนนลงหินคลุก หมู่ที่ 10 ขนาดกว้าง 4 เมตร ยาว 100 เมตร หนา 0.10 เมตร จากบ้านนายนาม พะเนิกรัมย์ ถึงบ้านนายวน เทวารัมย์</t>
  </si>
  <si>
    <t>โครงการปรับปรุงถนนลงหินคลุก หมู่ที่ 10 ขนาดกว้าง 4 เมตร ยาว 100 เมตร หนา 0.10 เมตร จากบ้านนายเที่ยง เงางาม ถึงบ้านนายมัน มินทรรัมย์</t>
  </si>
  <si>
    <t>โครงการก่อสร้างถนนดินยกระดับ หมู่ที่ 3 ขนาดกว้าง 3 เมตร ยาว 250 เมตร จากบ้านนายอุด ชะรุมรัมย์ ถึงบ้านนายยิน อนันรัมย์</t>
  </si>
  <si>
    <t>เพื่อใช้สัญจรไปมาระหว่างหมู่บ้านกับเขตเกษตรกรรม</t>
  </si>
  <si>
    <t>ประชาชนได้มีถนนดินในการสัญจร และขนส่งสินค้าทางการเกษตร</t>
  </si>
  <si>
    <t>โครงการก่อสร้างถนนดินยกระดับ หมู่ที่ 3 ขนาดกว้าง 3 เมตร ยาว 65 เมตร จากบ้านนายเสียน เทวารัมย์ ถึงบ้านนางพร้อม สุขสกุล</t>
  </si>
  <si>
    <t>โครงการก่อสร้างถนนดินยกระดับ หมู่ที่ 3 ขนาดกว้าง 4 เมตร ยาว 1,000 เมตร จากนานางนัย เทวารัมย์ ถึงคลองบ้านทานตะวัน</t>
  </si>
  <si>
    <t>โครงการก่อสร้างถนนดินยกระดับ หมู่ที่ 7 ขนาดกว้าง 5 เมตร ยาว 1,000 เมตร จากถนนลาดยางเส้นทางบ้านขาม-ตะครอง เชื่อมบ้านขาม - บ้านตามา</t>
  </si>
  <si>
    <t>โครงการก่อสร้างถนนดินยกระดับ หมู่ที่ 7 ขนาดกว้าง 5 เมตร ยาว 2,000 เมตร จากถนนลาดยางเส้นทางบ้านขาม-ตะครอง ไปหนองระกา</t>
  </si>
  <si>
    <t>โครงการก่อสร้างถนนดินยกระดับ หมู่ที่ 7 ขนาดกว้าง 5 เมตร ยาว 1,500 เมตร จากถนนสายบ้านขาม-โนนอิน นานายดอน พะเนตรัมย์ ถึง นานายแอ๊ด พะเนตรัมย์</t>
  </si>
  <si>
    <t>โครงการก่อสร้างถนนดินยกระดับ หมู่ที่ 7 ขนาดกว้าง 3 เมตร ยาว 300 เมตร จากถนนลาดยางสายบ้านขาม-ตะครอง ถึงที่นางตึม สุขแสวง</t>
  </si>
  <si>
    <t>โครงการก่อสร้างรางระบายน้ำหมู่ที่ 1 ขนาดกว้าง 0.50 เมตร ยาว 334 เมตร ก้นกว้าง 0.30 เมตร จากบ้านนายประพันธ์ อนันรัมย์ ถึงถนนลาดยางสายป่าช้า</t>
  </si>
  <si>
    <t>โครงการก่อสร้างรางระบายน้ำหมู่ที่ 1 ปากกว้าง 0.50 ม. ก้นกว้าง 0.30 ม. ยาว 334 ม.จากบ้านนายทอง จุมมะเริง ถึงบ้านนายเสวียน หะช่วยรัมย์</t>
  </si>
  <si>
    <t>โครงการก่อสร้างรางระบายน้ำหมู่ที่ 1 ปากกว้าง 0.50 ม. ก้นกว้าง 0.30 ม. ยาว 334 ม. จากบ้านนายมานะ เวชศาสตร์ ถึงบ้านนายสไว จูมะเริง</t>
  </si>
  <si>
    <t>โครงการก่อสร้างรางระบายน้ำหมู่ที่ 2 ปากกว้าง 0.50 ม. ก้นกว้าง 0.30 ม. ยาว 334 ม. จากบ้านนางพิมพ์พิศา บุญเจียม ถึงบ้านนายอภิเดช เฉียบแหลมดี</t>
  </si>
  <si>
    <t>โครงการก่อสร้างรางระบายน้ำหมู่ที่ 3 ปากกว้าง 0.50 ม. ก้นกว้าง 0.30 ม. ยาว 334 ม.จากถนนลาดยางเส้น ห้วยราช-สตึก ถึงรอบหมู่บ้านถึงหนองน้ำ</t>
  </si>
  <si>
    <t>โครงการก่อสร้างรางระบายน้ำหมู่ที่ 4 ปากกว้าง 0.50 ม. ก้นกว้าง 0.30 ม. ยาว 334 ม. จากสี่แยกหน้าโรงเรียนวัดบ้านตาเสา ถึงสี่แยกบ้านบ่อทอง</t>
  </si>
  <si>
    <t>โครงการก่อสร้างรางระบายน้ำหมู่ที่ 4 ปากกว้าง 0.50 ม. ก้นกว้าง 0.30 ม. ยาว 334 ม. จากถนนกลางหมู่บ้าน ถึงบ้านนายเยือน กองสุข</t>
  </si>
  <si>
    <t>โครงการก่อสร้างรางระบายน้ำหมู่ที่ 4 ปากกว้าง 0.50 ม. ก้นกว้าง 0.30 ม. ยาว 334 ม. จากบ้านนายถนอม ทองจันทร์ ถึงบ้านนางจันทร์ กลางสวัสดิ์</t>
  </si>
  <si>
    <t>โครงการก่อสร้างรางระบายน้ำหมู่ที่ 5 ปากกว้าง 0.50 ม. ก้นกว้าง 0.30 ม. ยาว 334 ม. จากบ้านนายสร้อย พานิชรัมย์ ถึงบ้านนายเบื้อน พารารัมย์</t>
  </si>
  <si>
    <t>โครงการก่อสร้างรางระบายน้ำหมู่ที่ 5 ปากกว้าง 0.50 ม. ก้นกว้าง 0.30 ม. ยาว 334 ม. จากบ้านนายเบื้อน พารารัมย์ ถึงโรงงานกิมหงวนเฟอร์นิเจอร์</t>
  </si>
  <si>
    <t>โครงการก่อสร้างรางระบายน้ำหมู่ที่ 5 ปากกว้าง 0.50 ม. ก้นกว้าง 0.30 ม. ยาว 334 ม. จากบ้านนางเนียด ภาสดา ถึงบ้านนายสุชาติ หะพลรัมย์</t>
  </si>
  <si>
    <t>โครงการก่อสร้างรางระบายน้ำหมู่ที่ 5 ปากกว้าง 0.50 ม. ก้นกว้าง 0.30 ม. ยาว 334 ม. จากบ้านนายสุชาติ หะพลรัมย์ ถึงบ้านนายประเสริฐ พานิชรัมย์</t>
  </si>
  <si>
    <t>โครงการก่อสร้างรางระบายน้ำหมู่ที่ 6 ปากกว้าง 0.50 ม. ก้นกว้าง 0.30 ม. ยาว 334 ม. จากบ้านนายทอง จูมะเริง ถึงบ้านนายนริน เยาวลักษณ์</t>
  </si>
  <si>
    <t>โครงการก่อสร้างรางระบายน้ำหมู่ที่ 6 ปากกว้าง 0.50 ม. ก้นกว้าง 0.30 ม. ยาว 334 ม. จากบ้านนางงา วิเศษย์รัมย์ ถึงบ้านนายพูน งามทอง</t>
  </si>
  <si>
    <t>โครงการก่อสร้างรางระบายน้ำหมู่ที่ 7 ปากกว้าง 0.50 ม. ก้นกว้าง 0.30 ม. ยาว 334 ม. จากสี่แยกบ้านนายสุพวย พรมนัด ถึงสามแยกบ้านนายลัน พะเนตรัมย์</t>
  </si>
  <si>
    <t>โครงการก่อสร้างรางระบายน้ำหมู่ที่ 8 ปากกว้าง 0.50 ม. ก้นกว้าง 0.30 ม. ยาว 334 ม. จากบ้านนายเขิน เทวารัมย์ ถึงบ้านนายจันทร์ มีแก้ว</t>
  </si>
  <si>
    <t>โครงการก่อสร้างรางระบายน้ำหมู่ที่ 9 ปากกว้าง 0.50 ม. ก้นกว้าง 0.30 ม. ยาว 334 ม. จากสี่แยกวัดบ้านตาเสา ถึงบ้านนางสมบูรณ์ กิฟฟอร์ด</t>
  </si>
  <si>
    <t>โครงการก่อสร้างรางระบายน้ำหมู่ที่ 10 ปากกว้าง 0.50 ม. ก้นกว้าง 0.30 ม. ยาว 334 ม. จากบ้านนางคำเลียน พิมานรัมย์ ถึงบ่อน้ำหมู่ 10</t>
  </si>
  <si>
    <t>โครงการปรับปรุงหอกระจายข่าวภายในหมู่บ้านหมู่ที่ 1-10</t>
  </si>
  <si>
    <t>เพื่อได้ประชาสัมพันธ์ข่าวสารให้ประชาชนทราบข่าวสารทางราชการ</t>
  </si>
  <si>
    <t>เพื่อใช้การสัญจรไปมาระหว่างหมู่บ้าน ตำบลให้เกิดความสะดวกรวดเร็ว</t>
  </si>
  <si>
    <t>โครงการปรับปรุงถนนลาดยางภายในหมู่บ้าน หมู่ 3 ขนาดกว้าง 6 เมตร ยาว 400 เมตร จากบ้านนางกัลยา  อนันรัมย์ ถึงบ้านนางนุม  ศรีสุข</t>
  </si>
  <si>
    <t>โครงการปรับปรุงถนนลาดยางภายในหมู่บ้าน หมู่ 3 ขนาดกว้าง 6 เมตร ยาว 200 เมตร จากบ้านนางสวิน จะเรรัมย์ ถึงบ้านนางน้ำผึ้ง พารื่นรัมย์</t>
  </si>
  <si>
    <t>โครงการปรับปรุงถนนลาดยางภายในหมู่บ้าน หมู่ 6 ขนาดกว้าง 5 เมตร ยาว 700 เมตร จากสามแยกศาลากลางหมู่บ้าน ถึงถนนลาดยางเส้นห้วยราช-สตึก</t>
  </si>
  <si>
    <t>โครงการปรับปรุงถนนลาดยางภายในหมู่บ้าน หมู่ 6 ขนาดกว้าง 6 เมตร ยาว 400 เมตร จากบ้านนายนะ งามทอง ถึงบ้านนายสุพรรณ ทะรุนรัมย์</t>
  </si>
  <si>
    <t>โครงการปรับปรุงถนนลาดยางภายในหมู่บ้าน หมู่ 10 ขนาดกว้าง 5 เมตร ยาว 400 เมตร จากสามแยกทางเข้าหมู่บ้าน ถึงถนนทางเข้าหมู่ 8</t>
  </si>
  <si>
    <t xml:space="preserve">เพื่อใช้ในการประชุมของหน่วยงานและทางราชการ </t>
  </si>
  <si>
    <t>โครงการก่อสร้างถนนคอนกรีตเสริมเหล็ก หมู่ที่ 1 ขนาดกว้าง 4 เมตร ยาว 53 เมตร หนา 0.15 เมตร จากบ้านนายบุญเลี้ยง จีนรัมย์ ถึงบ้านนายเกาะ เยาวลักษณ์</t>
  </si>
  <si>
    <t>เพื่อใช้ในการสัญจรระหว่างหมู่บ้านเกิดความสะดวกรวดเร็ว</t>
  </si>
  <si>
    <t>มีถนนคอนกรีต คสล. ภายในตำบล ในการสัญจรสะดวก</t>
  </si>
  <si>
    <t>โครงการก่อสร้างถนนคอนกรีตเสริมเหล็ก หมู่ที่ 1 ขนาดกว้าง 4 เมตร ยาว 53 เมตร หนา 0.15 เมตร จากบ้านนายเสถียร  ชิวรัมย์ ถึงบ้านนายพูน จูปรีม</t>
  </si>
  <si>
    <t>โครงการก่อสร้างถนนคอนกรีตเสริมเหล็ก หมู่ที่ 2 ขนาดกว้าง 4 เมตร ยาว 53 เมตร หนา 0.15 เมตร จากบ้านนางบด ยิ่งมี ถึงบ้านนางทองอยู่ บุญเจียม</t>
  </si>
  <si>
    <t>โครงการก่อสร้างถนนคอนกรีตเสริมเหล็ก หมู่ที่ 2 ขนาดกว้าง 4 เมตร ยาว 53 เมตร หนา 0.15 เมตร จากบ้านนายเสาร์ เมืองจันทร์ ถึงบ้านนางสง่า แซ่อึง</t>
  </si>
  <si>
    <t>โครงการก่อสร้างถนนคอนกรีตเสริมเหล็ก หมู่ที่ 3 ขนาดกว้าง 4 เมตร ยาว 53 เมตร หนา 0.15 เมตร จากบ้านนายชึง อุตสารัมย์ ถึงบ้านนายเหมือน ชะวิกขุนรัมย์</t>
  </si>
  <si>
    <t>โครงการก่อสร้างถนนคอนกรีตเสริมเหล็ก หมู่ที่ 3 ขนาดกว้าง 3 เมตร ยาว 70 เมตร หนา 0.15 เมตร จากบ้านนายสิน ทองจันทร์ ถึงบ้านนายนวน พันโภคา</t>
  </si>
  <si>
    <t>โครงการก่อสร้างถนนคอนกรีตเสริมเหล็ก หมู่ที่ 4 ขนาดกว้าง 4 เมตร ยาว 53 เมตร หนา 0.15 เมตร จากบ้านนายประสิทธิ์ พิรานรัมย์ ถึงบ้านนายเบิด อิ่มสำราญ</t>
  </si>
  <si>
    <t>โครงการก่อสร้างถนนคอนกรีตเสริมเหล็ก หมู่ที่ 5 ขนาดกว้าง 5 เมตร ยาว 42 เมตร หนา 0.15 เมตร จากบ้านนางจำเรียน ยินรัมย์ ถึงบ้านนายเทิด ทะรารัมย์</t>
  </si>
  <si>
    <t>โครงการก่อสร้างถนนคอนกรีตเสริมเหล็ก หมู่ที่ 6 ขนาดกว้าง 4 เมตร ยาว 53 เมตร หนา 0.15 เมตร จากบ้านนางเอี้ยง นาประจักษ์ ถึงบ้านนายเสี้ยม ทะรุนรัมย์</t>
  </si>
  <si>
    <t>โครงการก่อสร้างถนนคอนกรีตเสริมเหล็ก หมู่ที่ 7 ขนาดกว้าง 4 เมตร ยาว 53 เมตร หนา 0.15 เมตร จากบ้านนางรำไพ แก้วยศ ถึงบ้านนางเลือน ทิสารัมย์</t>
  </si>
  <si>
    <t>โครงการก่อสร้างถนนคอนกรีตเสริมเหล็ก หมู่ที่ 7 ขนาดกว้าง 4 เมตร ยาว 53 เมตร หนา 0.15 เมตร จากบ้านนายสมพงษ์ อุ่นวินรัมย์ ถึงสระน้ำบ้านมะขาม</t>
  </si>
  <si>
    <t>โครงการก่อสร้างถนนคอนกรีตเสริมเหล็ก หมู่ที่ 7 ขนาดกว้าง 4 เมตร ยาว 53 เมตร หนา 0.15 เมตร จากบ้านนายเชม ทัพไทยดี ถึงบ้านนายเพ็ชร พะเนตรัมย์</t>
  </si>
  <si>
    <t>โครงการก่อสร้างถนนคอนกรีตเสริมเหล็ก หมู่ที่ 7 ขนาดกว้าง 4 เมตร ยาว 53 เมตร หนา 0.15 เมตร จากบ้านนางเภา สร้อยจิตร ถึงบ้านนางกิมฮวล ไขแสง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</si>
  <si>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เข้าซอยบ้านนางตึม สุขแสวง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</si>
  <si>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เข้าซอยบ้านนางรวง สุขจิต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</si>
  <si>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เข้าซอยบ้านนายบุญศรี ทิสารัมย์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</si>
  <si>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เข้าซอยบ้านนางคำมี อิ่มสำราญ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</si>
  <si>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เข้าซอยบ้านนางประยูร จิตรัมย์</t>
  </si>
  <si>
    <t>โครงการก่อสร้างถนนคอนกรีตเสริมเหล็ก หมู่ที่ 7 ขนาดกว้าง 4 เมตร ยาว 53 เมตร หนา 0.15 เมตร เข้าซอยบ้านนางปราณีต ดวงวัง</t>
  </si>
  <si>
    <t>โครงการก่อสร้างถนนคอนกรีตเสริมเหล็ก หมู่ที่ 7 ขนาดกว้าง 5 เมตร ยาว 42 เมตร หนา 0.15 เมตร จากบ้านนายสง่า ทิสารัมย์ ถึงบ้านนางแดง พายสวรรณ</t>
  </si>
  <si>
    <t>โครงการก่อสร้างถนนคอนกรีตเสริมเหล็ก หมู่ที่ 8 ขนาดกว้าง 4 เมตร ยาว 53 เมตร หนา 0.15 เมตร จากบ้านนายบัว นะมิตรัมย์ ถึงสุดคลองทางทิศตะวันออก</t>
  </si>
  <si>
    <t>โครงการก่อสร้างถนนคอนกรีตเสริมเหล็ก หมู่ที่ 9 ขนาดกว้าง 3 เมตร ยาว 90 เมตร หนา 0.15 เมตร จากบ้านนางรัตน์ พิมานรัมย์ ถึงบ้านเลิศ จูปรีม</t>
  </si>
  <si>
    <t>โครงการก่อสร้างถนนคอนกรีตเสริมเหล็ก หมู่ที่ 10 ขนาดกว้าง 5 เมตร ยาว 42 เมตร หนา 0.15 เมตร จากบ้านนางแตง เทวารัมย์ ถึงบ้านนายชม นะมิตรัมย์</t>
  </si>
  <si>
    <t xml:space="preserve">โครงการก่อสร้างถนคอนกรีตเสริมเหล็ก ม. 10 ถึงม.8 ขนาดกว้าง 5 เมตร ยาว 252 เมตร หน้า 0.15 เมตร จากบ้านบ่อทอง หมู่ 10 ถึง บ้านสามัคคี หมู่ 8 </t>
  </si>
  <si>
    <t>เพื่อให้มีอาคารอเนกประสงค์ อบต. และใช้ประโยชน์ได้เต็มที่</t>
  </si>
  <si>
    <t>อพปร. ได้มีอาคารใช้ประโยชน์ช่วงเทศกาลปีใหม่ และเทศกาลวันสงกรานต์</t>
  </si>
  <si>
    <t>โครงการก่อสร้างลานอเนกประสงค์ หมู่ที่ 1 บริเวณลานติดหนองน้ำตาเสา ขนาดกว้าง 35.80 เมตร ยาว 43.00 เมตร</t>
  </si>
  <si>
    <t>โครงการก่อสร้างลานอเนกประสงค์ หมู่ที่ 2 บริเวณศาลาประชาคม ขนาดกว้าง 20 เมตร ยาว 30 เมตร</t>
  </si>
  <si>
    <t>โครงการก่อสร้างลานอเนกประสงค์ หมู่ที่ 3 บริเวณศาลากลางหมู่บ้าน ขนาดกว้าง 20 เมตร ยาว 30 เมตร</t>
  </si>
  <si>
    <t>โครงการก่อสร้างลานอเนกประสงค์ หมู่ที่ 8 บริเวณรอบสระน้ำ ข้างศาลาประชาคม ขนาดกว้าง 20 เมตร ยาว 30 เมตร</t>
  </si>
  <si>
    <t>โครงการวางท่อระบายน้ำเข้าสระน้ำ  หมู่ที่ 3 ขนาดกว้าง 0.60 เมตร ยาว 8 เมตร</t>
  </si>
  <si>
    <t>เพื่อกักเก็บน้ำไว้ใช้ประโยชน์ในการอุปโภคและบริโภค</t>
  </si>
  <si>
    <t>โครงการวางท่อระบายน้ำเข้าสระน้ำ  หมู่ที่ 5 ขนาดกว้าง 0.60 เมตร ยาว 100 เมตร</t>
  </si>
  <si>
    <t>โครงการวางท่อระบายน้ำเข้าสระน้ำ  หมู่ที่ 7 ขนาดกว้าง 0.60 เมตร ยาว 100 เมตร</t>
  </si>
  <si>
    <t>โครงการวางท่อระบายน้ำเข้าสระน้ำ  หมู่ที่ 10 ขนาดกว้าง 0.60 เมตร ยาว 250 เมตร</t>
  </si>
  <si>
    <t>เพื่อสร้างภูมิทัศน์ที่ดีให้กับสถานที่ราชการและผู้มาติดต่อราชการ</t>
  </si>
  <si>
    <t>ประชาชนที่มาติดต่อราชการได้รับความสะดวกและภูมิทัศน์ที่สวยงาม</t>
  </si>
  <si>
    <t>เพื่อให้ถนนภายในหมู่บ้านไม่เป็นหลุมเป็นบ่อ</t>
  </si>
  <si>
    <t>การขนส่งผลผลิตทางการเกษตรเกิดความปลอดภัย และการสัญจรสะดวก</t>
  </si>
  <si>
    <t>โครงการปรับเกรดถนน ระหว่างหมู่ 7 ไปตำบลห้วยสำราญ ไม่น้อยกว่า 24,280 ตารางเมตร</t>
  </si>
  <si>
    <t>โครงการวางท่อระบายน้ำพร้อมบ่อพักภายในหมู่ที่ 1 ขนาดกว้าง 0.60 เมตร ยาว 445 เมตร จากบ้านนายมานะ เวชศาสตร์ ถึงบ้านนายสไว จูมะเริง</t>
  </si>
  <si>
    <t>โครงการวางท่อระบายน้ำพร้อมบ่อพักภายในหมู่ที่ 1 ขนาดกว้าง 0.60 เมตร ยาว 347 เมตร จากบ้านนายฉลวย ทองจันทร์ ถึงทางหลวงชนบท สายห้วยราช-สตึก</t>
  </si>
  <si>
    <t>โครงการวางท่อระบายน้ำพร้อมบ่อพักภายในหมู่ที่ 2 ขนาดกว้าง 0.60 เมตร ยาว 200 เมตร จากบ้านนายลวย พะเนตรัมย์ ถึงบ้านนางอำไพ อะช่วยรัมย์</t>
  </si>
  <si>
    <t>โครงการวางท่อระบายน้ำพร้อมบ่อพักภายในหมู่ที่ 4 ขนาดกว้าง 0.60 เมตร ยาว 300 เมตร จากสี่แยกโรงเรียนวัดบ้านตาเสา ถึงสี่แยกบ้านบ่อทอง</t>
  </si>
  <si>
    <t>โครงการวางท่อระบายน้ำพร้อมบ่อพักภายในหมู่ที่ 4 ขนาดกว้าง 0.60 เมตร ยาว 800 เมตร จากบ้านนางจันทร์ กลางสวัสดิ์ ถึงบ้านนายเยือน กองสุข</t>
  </si>
  <si>
    <t>โครงการวางท่อระบายน้ำพร้อมบ่อพักภายในหมู่ที่ 9 ขนาดกว้าง 0.60 เมตร ยาว 800 เมตร จากบ้านนายบุญยืน เรืองไพศาล ถึงบ้านนางลำด้วน พะเนินรัมย์</t>
  </si>
  <si>
    <t>โครงการวางท่อระบายน้ำพร้อมบ่อพักภายในหมู่ที่ 9 ขนาดกว้าง 0.60 เมตร ยาว 1,000 เมตร จากบ้านนายแป๊บ พะเนินรัมย์ ถึงบ้านนายสนิท พารื่นรัมย์</t>
  </si>
  <si>
    <t>โครงการวางท่อระบายน้ำพร้อมบ่อพักภายในหมู่ที่ 9 ขนาดกว้าง 0.60 เมตร ยาว 300 เมตร จากบ้านนางทองย่อน พันโพคา ถึงบ้านนางปุม นะมิตรัมย์</t>
  </si>
  <si>
    <t>เพื่อป้องกันการรั่วซึมของน้ำฝน และบังแดดขณะที่ทำกิจกรรมการเรียนการสอน</t>
  </si>
  <si>
    <t xml:space="preserve">โครงการซ่อมสร้างถนนลาดยางแอสฟัลท์ติก สาย หมู่ 10 เชื่อม หมู่ 2 ต.หนองใหญ่ กว้าง 8 เมตร ยาว 2 กิโลเมตร หนา 0.04 เมตร </t>
  </si>
  <si>
    <t>โครงการปูผิวแอสฟัลท์ติก จากหมู่ 1,2 เชื่อม หมู่ 2  ต.หนองใหญ่ กว้าง 5 เมตร ยาว 1.5 กิโลเมตร หนา 0.04 เมตร</t>
  </si>
  <si>
    <t>โครงการซ่อมสร้างถนนลาดยางแอสฟัลท์ติก จากหมู่ 6  เชื่อมบ้านตะโก ต.ปราสาท  กว้าง 6 เมตร ยาว 2 กิโลเมตร หนา 0.04 เมตร</t>
  </si>
  <si>
    <t>โครงการก่อสร้างถนนลาดยางแอสฟัลท์ติก จากหมู่ 9  เชื่อม ต.ห้วยสำราญ กว้าง 6 เมตร ยาว 2 กิโลเมตร หนา 0.04 เมตร</t>
  </si>
  <si>
    <t>โครงการก่อสร้างลานเอนกประสงค์ หมู่ที่ 7 บริเวณ ประปาหมู่บ้าน ขนาดกว้าง 8 เมตร ยาว 34 เมตร หนา 0.10 เมตร</t>
  </si>
  <si>
    <t>โครงการก่อสร้างเตาเผาขยะบริเวณ อบต.ตาเสา ขนาดกว้าง 3 เมตร ยาว 6 เมตร สูง 2.50 เมตร</t>
  </si>
  <si>
    <t>โครงการก่อสร้างลานเอนกประสงค์ หมู่ที่ 9 บริเวณ สระน้ำหนองแวง ขนาดกว้าง 35.80 เมตร ยาว 43.00 เมตร หนา 0.10 เมตร</t>
  </si>
  <si>
    <t>เพื่อให้สถานที่ราชการมีสถานที่เผาขยะอย่างเป็นสัดส่วน</t>
  </si>
  <si>
    <t>สถานที่ราชการมีสถานที่เผาขยะอย่างเป็นสัดส่วน</t>
  </si>
  <si>
    <t>เพื่อเพิ่มแสงสว่าง และความปลอดภัยในการสัญจร</t>
  </si>
  <si>
    <t xml:space="preserve">    1.3 แผนงานการพัฒนาการขยายเขตไฟฟ้าภูมิภาค และขยายเขตไฟฟ้าสาธารณะ</t>
  </si>
  <si>
    <t xml:space="preserve">    1.4 แผนงานการก่อสร้างประปา ปรับปรุง และการขยายแขตประปา</t>
  </si>
  <si>
    <t xml:space="preserve">    1.2 แผนงานการพัฒนาผังเมือง</t>
  </si>
  <si>
    <t>2. ยุทธศาสตร์การพัฒนาท่องเที่ยว</t>
  </si>
  <si>
    <t xml:space="preserve">    2.1 แผนงานการพัฒนาการท่องเที่ยว</t>
  </si>
  <si>
    <t>โครงการจัดภูมิทัศน์บริเวณพระพุทธมณฑลจำลอง วัดบ้านตาเสา</t>
  </si>
  <si>
    <t>เพื่อความเป็นระเบียบและสวยงามบริเวณพระพุทธมธฑลจำลองวัดบ้านตาเสา</t>
  </si>
  <si>
    <t>บริเวณรอบพระพุทธมณฑลมีความสวยงามน่าเที่ยวชม</t>
  </si>
  <si>
    <t>เพื่อจัดหาเครื่องมือแถบสะท้อนแสงเสื้อสะท้อนแสงกระบองไฟฟ้า แผงกั้นเหล็กตู้ไฟจุดตรวจ</t>
  </si>
  <si>
    <t>จนท.ตร.จราจรในพื้นที่</t>
  </si>
  <si>
    <t>ปัญหาการทำผิดกฎหมายจราจรลดลง มีการแนะนำประชาสัมพันธ์ที่ทั่วถึงมากขึ้นประชาชนเดินทางมีความปลอดภัยมากขึ้น</t>
  </si>
  <si>
    <t>อบต.ตาเสา  สภ.ห้วยราช</t>
  </si>
  <si>
    <t>เพื่อตั้งจุดตรวจบริการแนะนำ กวดขันการใช้รถใช้ถนนตามกฎจราจร</t>
  </si>
  <si>
    <t>ผู้ใช้รถใช้ถนนในพื้นที่</t>
  </si>
  <si>
    <t xml:space="preserve">    3.1 แผนงานการพัฒนาคุณภาพสินค้าการเกษตร</t>
  </si>
  <si>
    <t>เพื่อเป็นการนำร่องและมีอาหารกลางวันแก่เด็กนักเรียน</t>
  </si>
  <si>
    <t>เพื่อไว้บริโภคเป็นอาหารกลางวันแก่เด็กนักเรียน</t>
  </si>
  <si>
    <t>เพื่อให้เด็กนักเรียนในโรงเรียนได้บริโภคผักที่ปลอดสารพิษ</t>
  </si>
  <si>
    <t>เพื่อให้เกษตรกรทราบและตระหนักถึงวิธีการป้องกันและกำจัดศัตรูพืชที่ถูกต้อง</t>
  </si>
  <si>
    <t>เพื่อให้เกิดแหล่งผลิตและกระจายเมล็ดพันธุ์ดีในระดับชุมชน</t>
  </si>
  <si>
    <t>โครงการสนับสนุนเลี้ยงสัตว์ (โค - กระบือ  เป็ด ไก่ ปลา สุกร)</t>
  </si>
  <si>
    <t>เพื่อป้องกันและลดความเสี่ยงต่อการติดเชื้อโรคระบาดต่าง ๆ และเพื่อให้เกษตรกรมีความรู้ความเข้าใจในการเลี้ยงไก่พื้นเมือง และการจัดการที่ถูกต้อง</t>
  </si>
  <si>
    <t>เกษตรกรมีความรู้ ความเข้าใจในการเลี้ยงการดูแลรักษาและการเฝ้าระวังโรคสัตว์ปีก และเป็นฟาร์มสาธิตการเลี้ยงสัตว์ที่ปลอดจากโรคไข้หวัดนกและโรคระบาดอื่นๆ</t>
  </si>
  <si>
    <t>สำนักงานปศุสัตว์อำเภอห้วยราช</t>
  </si>
  <si>
    <t>ประชาชนรู้จักวิธีการป้องกันและกำจัดศัตรูพืชอย่างถูกต้อง</t>
  </si>
  <si>
    <t>เพื่อส่งเสริมพืชผลให้กับเกษตรกร ตามหลักเศรษฐกิจพอเพียง</t>
  </si>
  <si>
    <t>ประชาชนได้ดำเนินรอยตามหลักปรัชญาเศรษฐกิจพอเพียงของในหลวง</t>
  </si>
  <si>
    <t>เพื่อสนับสนุนให้เกษตรกรมีพันธุ์สุกรดำไก่พันธุ์</t>
  </si>
  <si>
    <t>เพิ่มรายได้ให้แก่ครัวเรือนและลดค่าใช้จ่ายในครัวเรือน</t>
  </si>
  <si>
    <t>เพื่อลดค่าใช้จ่ายของเกษตรกร และลดมลพิษทางอากาศ</t>
  </si>
  <si>
    <t>ประหยัดค่าใช้จ่ายในการซื้อปุ๋ยเคมี และรักษาสภาพดินไม่ให้เสื่อมคุณภาพ</t>
  </si>
  <si>
    <t>เพื่อศึกษาความรู้เทคโนโลยีทางการเกษตรที่ทันสมัย</t>
  </si>
  <si>
    <t>เพื่อสนับสนุนการติดตั้งพลังงานแสงอาทิตย์เพื่อประหยัดพลังงานไฟฟ้า</t>
  </si>
  <si>
    <t>การทำการเกษตรโดยใช้พลังงานแสงอาทิตย์และประหยัดพลังงานไฟฟ้า</t>
  </si>
  <si>
    <t xml:space="preserve">    3.2 แผนงานการพัฒนาปัจจัยพื้นฐานทางการเกษตร</t>
  </si>
  <si>
    <t>เพื่อให้เกษตรกรมีอุปกรณ์ในการผลิตสินค้าพื้นเมือง</t>
  </si>
  <si>
    <t xml:space="preserve">    3.3 แผนงานการส่งเสริมด้านการตลาด</t>
  </si>
  <si>
    <t>ก. ยุทธศาสตร์จังหวัดที่ 2 ด้านสังคมและคุณภาพชีวิต "คนบุรีรัมย์มีคุณภาพชีวิตที่ดี มั่นคง ยั่งยืน บนพื้นฐานความพอเพียง"</t>
  </si>
  <si>
    <t xml:space="preserve">    3.4 แผนงานการส่งเสริมการผลิตในระดับครัวเรือนอย่างมีมาตรฐาน</t>
  </si>
  <si>
    <t>เพื่อให้มีพันธุ์พืช พันธุ์สัตว์ เลี้ยงเพื่อการบริโภค และจำหน่าย</t>
  </si>
  <si>
    <t>ประชาชนมีอาชีพเสริม เพิ่มรายได้แก่ครัวเรือน</t>
  </si>
  <si>
    <t>ประชาชนประพฤติตนตามแนวทางพระราชดำริเศรษฐกิจพอเพียง</t>
  </si>
  <si>
    <t>เพื่อจัดทำป้ายประชาสัมพันธ์แนวพระราชดำริเศรษฐกิจพอเพียง</t>
  </si>
  <si>
    <t>ประชาชนมีพันธุ์ปลา เพื่อการขยายพันธุ์ตามแนวทางพระราชดำริ</t>
  </si>
  <si>
    <t>กลุ่มสตรีและผู้นำครอบครัวได้รับการส่งเสริมความรู้และทันสมัยเข้าใจวิธีชิวิตที่ดีขึ้น</t>
  </si>
  <si>
    <t>เพื่อพัฒนาอาชีพเสริมให้แก่ผู้สูงอายุ ผู้พิการและผู้ด้อยโอกาส ต.ตาเสา</t>
  </si>
  <si>
    <t>ปกครอง อำเภอห้วยราช</t>
  </si>
  <si>
    <t xml:space="preserve">    3.5 แผนงานการพัฒนาแหล่งน้ำเพื่อการเกษตร</t>
  </si>
  <si>
    <t>เพื่อให้ประชาชนมีสระน้ำเพื่อกั้กเก็บน้ำไว้บริโภคในช่วงฤดูแล้ง</t>
  </si>
  <si>
    <t>เพื่อให้บุคลากรมีความรู้เรื่องการบริหารจัดการน้ำประปาอย่างถูกวิธี</t>
  </si>
  <si>
    <t>โครงการตามพระราชดำริในปลูกหญ้าแฝก พันธ์ปลา ตามแนวทางพระราชดำริหลักปรัชญาเศรษฐกิจพอเพียง</t>
  </si>
  <si>
    <t>เพื่อป้องกันการพังทะลายของหน้าดิน และเพื่อปรับสภาพดินมิให้ดินเสื่อมคุณภาพ</t>
  </si>
  <si>
    <t>มีแหล่งเก็บน้ำอย่างพอเพียงและสภาพดินที่สมบูรณ์</t>
  </si>
  <si>
    <t>โครงการขุดลอกคลองส่งน้ำ พร้อมลงลูกรังกั้นคันคลอง 2 ข้างทาง จากหมู่ที่ 9 ต.ตาเสาถึง บ้านตาดี ต.ห้วยสำราญ</t>
  </si>
  <si>
    <t>โครงการขุดลอกคลอง หมู่ที่ 6 ต.ตาเสา ถึง หมู่ที่ 1 ต.เมืองโพธิ์ ปากกว้าง 15 เมตร ยาว 2,600 เมตร</t>
  </si>
  <si>
    <t>มีแหล่งเก็บน้ำที่สามารถเก็บน้ำได้ในปริมาณมาก</t>
  </si>
  <si>
    <t>เพื่อปรับปรุงสระน้ำให้มีสภาพดีไม่ตื้นเขิน และสามารถเก็บกักน้ำได้เป็นจำนวนมาก</t>
  </si>
  <si>
    <t>มีสระน้ำที่สามารถเก็บปริมาณน้ำได้มาก สามารถอุปโภคและบริโภคได้</t>
  </si>
  <si>
    <t>เพื่อกักเก็บน้ำในการอุปโภคบริโภคและทำการเกษตร</t>
  </si>
  <si>
    <t>มีแหล่งเก็บน้ำเพื่อบริโภคและอุปโภคและทำการเกษตร</t>
  </si>
  <si>
    <t>เพื่อให้เกษตรกรมีน้ำไว้ประกอบอาชีพทางการเกษตรอย่างพอเพียงในฤดูแล้ง</t>
  </si>
  <si>
    <t>เกษตรกรตำบลตาเสา และตำบลใกล้เคียงมีแหล่งน้ำไว้ใช้ในการทำการเกษตรพอเพียง</t>
  </si>
  <si>
    <t>เพื่อให้เกษตรกรมีน้ำไว้ประกอบอาชีพทางการเกษตรและผลิตน้ำประปา</t>
  </si>
  <si>
    <t>เกษตรกรตำบลตาเสา มีน้ำใช้ในการเกษตรและผลิตน้ำประปา</t>
  </si>
  <si>
    <t>เพื่อให้เกษตรกรมีน้ำไว้ประกอบอาชีพทางการเกษตรอย่างพอเพียงและทั่วถึง</t>
  </si>
  <si>
    <t>เกษตรกรมีน้ำไว้ประกอบอาชีพทางการเกษตรอย่างพอเพียงและทั่วถึง</t>
  </si>
  <si>
    <t>เพื่อให้กลุ่มเยาวชนได้ความรู้ และสามารถนำไปประกอบอาชีพได้</t>
  </si>
  <si>
    <t>กลุ่มเยาวชนมีอาชีพและผ่านการฝึกฝีมือจากศูนย์ฝึกฝีมืออาชีพ</t>
  </si>
  <si>
    <t>เพื่อให้กลุ่มเกษตร ได้มีความรู้เกี่ยวกับเทคโนโลยีทางการเกษตรที่ทันสมัยและประหยัด</t>
  </si>
  <si>
    <t>เพื่อให้กลุ่มเกษตรได้ความรู้ในการทำเกษตรอินทรีย์</t>
  </si>
  <si>
    <t>เกษตรกรสามารถทำการเกษตรอินทรีย์และประหยัดค่าใช้จ่ายในครัวเรือน</t>
  </si>
  <si>
    <t>ประชาชนได้ดำเนินชีวิตด้วยปรัชญาเศรษฐกจิพอเพียง</t>
  </si>
  <si>
    <t>เพื่อให้หมู่บ้านมีความเอื้ออารี สามัคคี เป็นหมู่บ้านเศรษฐกิจพอเพียง</t>
  </si>
  <si>
    <t>เพื่อให้หมู่บ้านเป็นต้นแบบป้องกันยาเสพติดตามแนวทางกองทุนแม่ของแผ่นดิน</t>
  </si>
  <si>
    <t>เพื่อให้เกษตรกรมีความรู้เรื่องการตรวจวิเคราะห์ดินที่ถูกต้อง สามารถปฏิบัติได้และลดต้นทุนการผลิต</t>
  </si>
  <si>
    <t>เกษตรกรมีความรุ้และสามารถตรวจวิเคราะห์ดินได้อย่างถูกต้องและต้นทุนในการผลิตลดลง</t>
  </si>
  <si>
    <t>เพื่อให้เกษตรกรมีความรู้เรื่องสารชีวภัณฑ์ในการป้องกันและกำจัดศัตรูพืช และสามารถปฏิบัติได้</t>
  </si>
  <si>
    <t>เกษตรกรมีความรู้และทักษะในการผลิตสารชีวภัณฑ์ในการป้องกันกำจัดศัตรูพืช และลดรายจ่ายในการผลิต</t>
  </si>
  <si>
    <t>เพื่อให้เกษตรกรมีความรู้ ความสามารถในการผลิตเมล็ดพันธุ์ข้าวหอมมะลิ 105 ได้อย่างมีคุณภาพตรงกับความต้องการของชุมชน</t>
  </si>
  <si>
    <t>เกษตรกรมีความรู้ และสามารถผลิตเมล็ดพันธุ์ข้าวหอมมะลิ 105 ได้อย่างมีคุณภาพ</t>
  </si>
  <si>
    <t xml:space="preserve">    3.6 แผนงานการสร้างเครือข่ายการเรียนรู้การพัฒนาอาชีพและเกษตรอินทรีย์</t>
  </si>
  <si>
    <t>4. ยุทธศาสตร์ บ้านเมืองน่าอยู่  การพัฒนาคุณภาพชีวิตและสิ่งแวดล้อม</t>
  </si>
  <si>
    <t xml:space="preserve">    4.1 แผนงานการพัฒนาการศึกษาทุกระดับให้ได้มาตรฐานทันสมัย</t>
  </si>
  <si>
    <t>ก. ยุทธศาสตร์จังหวัดที่ 4 ด้านรักษาความมั่นคง และความสงบ "บุรีรัมย์สันติสุข"</t>
  </si>
  <si>
    <t>เพื่อให้เยาวชนเรียนรู้และตระหนักถึงภัยยาเสพติด</t>
  </si>
  <si>
    <t>ภูมิปัญญาท้องถิ่นยังคงอยู่ไว้ให้ลูกหลานได้รู้จักและสืบทอดต่อไป</t>
  </si>
  <si>
    <t>เพื่อเพิ่มศักยภาพของคณะผู้บริหาร ส.อบต.พนักงานและผู้นำชุมชน</t>
  </si>
  <si>
    <t>โครงการจัดซื้อสื่อการเรียนการสอนศูนย์พัฒาเด็กเล็ก</t>
  </si>
  <si>
    <t>เพื่อให้นักเรียนได้มีสื่อการเรียนการสอนที่ทันสมัย</t>
  </si>
  <si>
    <t>เพื่อให้คณะกรรมการได้เพิ่มศักยภาพความเป็นผู้นำที่ดี</t>
  </si>
  <si>
    <t>เพื่อให้บุคลากรได้ศึกษาความรู้มาปฏิบัติงานที่ดีและถูกต้อง</t>
  </si>
  <si>
    <t>โครงการสร้างแรงจูงใจใฝ่สัมฤทธิ์ ก้าวแรกแห่งความสำเร็จ</t>
  </si>
  <si>
    <t>เพื่อส่งเสริมการจัดกิจกรรมบัณฑิตน้อย ของศพด.</t>
  </si>
  <si>
    <t>กิจกรรมที่สร้างความประทับใจและการมีส่วนร่วมของทุกภาคส่วน</t>
  </si>
  <si>
    <t>เพื่อจัดซื้อเครื่องปรับอากาศและพัดลมไอน้ำให้เด็กนักเรียน</t>
  </si>
  <si>
    <t>เพื่อให้เด็กนักเรียนได้มีที่แปรงฟันที่สะอาดและถูกสุขลักษณะ</t>
  </si>
  <si>
    <t>นักเรียนมีที่แปรงฟันที่สะอาดและถูกสุขลักษณะ</t>
  </si>
  <si>
    <t>เพื่อปรับปรุงภูมิทัศน์ให้เรียบร้อยสวยงามและปลอดภัยแก่เด็กนักเรียน</t>
  </si>
  <si>
    <t>เพื่อป้องกันแมลง และความปลอดภัยของเด็กนักเรียน</t>
  </si>
  <si>
    <t>เพื่อป้องกันแสงแดด และน้ำฝนหยดเปีอกพื้นห้องเรียน</t>
  </si>
  <si>
    <t>เพื่อให้เด็กนักเรียนได้มีกิจกรรมหน้าเสาธงแสดงความจงรักภักดีต่อชาติ</t>
  </si>
  <si>
    <t>เพื่อจะได้นำส่งเด็กที่เจ็บป่วยไปโรงพยาบาลอย่างทันท่วงที่</t>
  </si>
  <si>
    <t>เพื่อจัดซื้อเครื่องเสียงในการจัดกิจกรรมต่างๆของ อบต.</t>
  </si>
  <si>
    <t>มีเครื่องเสียงประชาสัมพันธ์ในการจัดกิจกรรมต่างๆ ในหน่วยงาน</t>
  </si>
  <si>
    <t>เด็กได้รับการดูแลจากหมอด้วยความปลอดภัย</t>
  </si>
  <si>
    <t>สร้างจิตสำนักให้นักเรียนรักชาติ ศาสนา พระมหากษัตริย์</t>
  </si>
  <si>
    <t>เพื่อจัดซื้อเต้นท์ผ้าใบพร้อมโครงเหล็กเพื่อจัดกิจกรรมต่างๆ ในหน่วยงาน</t>
  </si>
  <si>
    <t>เพื่อให้มีการจัดตั้งสภาเด็กและเยาวชนระดับตำบลได้แสดงพลังความคิด ความสามารถ</t>
  </si>
  <si>
    <t>มีสภาเด็กและเยาวชนระดับตำบลที่เข้มแข็งสามารถให้ความช่วยเหลือสังคมได้</t>
  </si>
  <si>
    <t>เพื่อให้เด็กนักเรียนได้ศึกษาสิ่งแวดล้อมภายนอก ศพด.</t>
  </si>
  <si>
    <t>อบต.ตาเสาสภาเด็กเยาวชน</t>
  </si>
  <si>
    <t xml:space="preserve">    4.2 แผนงานการพัฒนาสุขภาพของชุมชน</t>
  </si>
  <si>
    <t>เพื่อประชาสัมพันธ์ ให้ความรู้การป้องกันโรคไข้เลือดออก</t>
  </si>
  <si>
    <t>ประชาชนมีความรู้ และป้องกันโรคไข้เลือดออก</t>
  </si>
  <si>
    <t>โครงการแข่งขันฟุตบอลประเพณี จ.บุรีรัมย์ ชิงถ้วยพระราชทาน</t>
  </si>
  <si>
    <t>สร้างเสริมสุขภาพพลานามัยมีความสามัคคีเกิดขึ้นในชุมชน</t>
  </si>
  <si>
    <t>เพื่อจัดซื้ออุปกรณ์ในการเพิ่มทักษะและการพัฒนาเด็ก</t>
  </si>
  <si>
    <t>เพื่อสนับสนุนให้เยาวชนได้มีสนามกีฬา และได้เล่นกีฬา ห่างไกลยาเสพติด</t>
  </si>
  <si>
    <t>โครงการสนับสนุนพัฒนางานสาธารณสุขมูลฐานในเขตองค์การบริหารส่วนตำบลตาเสา</t>
  </si>
  <si>
    <t>เพื่อพัฒนาโครงการสาธารณสุขมูลฐานในเขตตำบลตาเสา</t>
  </si>
  <si>
    <t>สาธารณสุขมูลฐานในเขตตำบลตาเสาได้รับการพัฒนา</t>
  </si>
  <si>
    <t>เพื่อให้ความช่วยเหลือผู้ด้อยโอกาส และผู้ยากไร้ในด้านต่างๆ</t>
  </si>
  <si>
    <t>ผู้ด้อยโอกาส ผู้ยากไร้</t>
  </si>
  <si>
    <t xml:space="preserve">ผู้ด้อยโอกาส และผู้ยากไร้ ได้รับการดูแล ตรงตามวัตถุประสงค์ </t>
  </si>
  <si>
    <t>เพื่อส่งเสริมให้เยาวชน มีสุขภาพแข็งแรงและมีกิจกรรมสร้างสรรค์ มีความสามัคคี</t>
  </si>
  <si>
    <t>เยาวชนมีสุขภาพร่างกายแข็งแรง มีความสามัคคีกลุ่ม และห่างไกลยาเสพติด</t>
  </si>
  <si>
    <t>โครงการรอบรมการส่งเสริมสุขภาพผู้สูงอายุ ผู้พิการ ผู้ป่วยเอดส์</t>
  </si>
  <si>
    <t>เพื่ออบรมความรู้ให้ผู้สูงอายุ ผู้พิการ ผู้ป่วยเอดส์  ดูแลสุขภาพ  และช่วยเหลือตัวเองได้ถูกอย่างถูกวิธี</t>
  </si>
  <si>
    <t>ผู้สูงอายุผู้พิการผู้ป่วยเอดส์</t>
  </si>
  <si>
    <t>ผู้สูงอายุ ผู้พิการ ผู้ปวดเอดส์ สามารถช่วยเหลือตนเองได้</t>
  </si>
  <si>
    <t>เพื่อให้ความช่วยเหลือคนไข้ฉุกเฉิน ได้ทันท่วงที</t>
  </si>
  <si>
    <t>ผู้ป่วยได้รับเข้ารับการรักษากับแพทย์ได้ทันอย่างรวดเร็ว</t>
  </si>
  <si>
    <t>มีทางลาดพร้อมราวจับเพื่อความปลอดภัยสำหรับผู้พิการ</t>
  </si>
  <si>
    <t>เพื่อให้ประชาชนได้บริหารจัดการสุขภาพด้วยตนเอง</t>
  </si>
  <si>
    <t>เพื่อบำรุงทรัพยากรธรรมชาติและสิ่งแวลล้อมให้คงอยู่ต่อไป</t>
  </si>
  <si>
    <t>ทรัพยากรและสิ่งแวดล้อมจากธรรมชาติมีความอุดมสมบูรณ์</t>
  </si>
  <si>
    <t xml:space="preserve">    4.3 แผนงานการพัฒนาวินัยทางสังคมและจิตสำนึกทางสาธารณะ</t>
  </si>
  <si>
    <t>เพื่อดำเนินการตามโครงการพระบาทสมเด็จพระเจ้าอยู่หัวฯ</t>
  </si>
  <si>
    <t>เพื่อจัดฝีกอบรม อปพร. ประจำตำบลไว้ปฏิบัติหน้าที่</t>
  </si>
  <si>
    <t>ประชาชนมีความรักชาติ ศาสนา พระมหากษัตริย์</t>
  </si>
  <si>
    <t>เพื่อปลูกฝังให้เยาวชนมีคุณธรรม จริยธรรม อันดีงาม</t>
  </si>
  <si>
    <t>เพื่ออบรมให้ประชานได้รู้เรื่องกฎหมายในชีวิตประจำวัน</t>
  </si>
  <si>
    <t>ประชาชนสามารถเข้าใจกฎหมายในชีวิตประจำวัน</t>
  </si>
  <si>
    <t>โครงการสนับสนุนกลุ่มเลี้ยงไก่ดำตามแนวพระราชดำริหลักปรัชญาเศรษฐกิจพอเพียง</t>
  </si>
  <si>
    <t>เพื่อดำเนินการตามแนวพระราชดำริหลักปรัชญาเศรษฐกิจพอเพียง</t>
  </si>
  <si>
    <t>เพิ่มรายได้ให้แก่ครัวเรือน และมีจิตสำนึกตามแนวทางพระราชดำริพระเจ้าอยู่หัว</t>
  </si>
  <si>
    <t>เพื่อสนับสนุนงบประมาณการจัดงานอนุรักษ์ประเพณีวัฒนธรรมเมืองบุรีรัมย์</t>
  </si>
  <si>
    <t>การจัดงานประเพณีวันสถาปนาเมืองแปะเป็นไปด้วยความเรียบร้อย</t>
  </si>
  <si>
    <t>เพื่อส่งเสริมกิจกรรมตามภารกิจกิ่งกาชาดอำเภอห้วยราช</t>
  </si>
  <si>
    <t>การจัดกิจกรรมตามภารกิจกิ่งกาชาดเป็นไปด้วยความสะดวกเรียบร้อย</t>
  </si>
  <si>
    <t xml:space="preserve">โครงการปรับปรุงสถานที่กลางสำหรับเป็นศูนย์รวมข้อมูลข่าวสาร การจัดซื้อจัดจ้าง </t>
  </si>
  <si>
    <t>เพื่อปรับปรุงสถานที่กลาง สำหรับศูนย์รวมข้อมูลข่าวสารการจัดซื้อจัดจ้างของ อปท. ระดับอำเภอห้วยราช</t>
  </si>
  <si>
    <t>หน่วยงานที่เกี่ยวข้องได้รับความสะดวกจากศูนย์รวมข้อมูลข่าวสารการจัดซื้อและหาวัสดุสำหรับการดำเนินการ</t>
  </si>
  <si>
    <t>ปกครองจ.บุรีรัมย์</t>
  </si>
  <si>
    <t>วัฒนธรรมจ.บุรีรัมย์</t>
  </si>
  <si>
    <t>โครงการสนับสนุนการจัดการประเพณีแข่งเรือยาวพระราชทานพระบาทสมเด็จพระเจ้าอยู่หัว</t>
  </si>
  <si>
    <t>มีพระบรมฉายาลักษณ์เพื่อแสดงถึงความจงรักภักดี</t>
  </si>
  <si>
    <t>เพื่อสนับสนุนงบประมาณในการดำเนินงานประสานแผนพัฒนาท้องถิ่นระดับอำเภอ</t>
  </si>
  <si>
    <t>การดำเนินงานประสานแผนพัฒนาท้องถิ่นระดับอำเภอเป็นไปด้วยความเรียบร้อย</t>
  </si>
  <si>
    <t>อบต.สามแวง  อ.ห้วยราช</t>
  </si>
  <si>
    <t xml:space="preserve">    4.4 แผนงานการพัฒนาสิ่งแวดล้อมชุมชน</t>
  </si>
  <si>
    <t>หมู่บ้านมีความสะอาดและเป็นระเบียบเรียบร้อย</t>
  </si>
  <si>
    <t>เพื่อให้หมู่บ้านสะอาดเนื่องจากประชาชนมีที่ทิ้งขยะเป็นที่เป็นทาง</t>
  </si>
  <si>
    <t>เพื่อส่งเสริมปลูกฝั่งให้ประชาชนรู้จักหลักการใช้ปรัชญาเศรษฐกิจพอเพียง</t>
  </si>
  <si>
    <t>เพื่อถวายแด่พระเจ้าอยู่หัว  และเพื่อสิ่งแวดล้อมที่ดี</t>
  </si>
  <si>
    <t>เพื่อเตรียมความพร้อมในการช่วยเหลือบรรเทาสาธาณภัย</t>
  </si>
  <si>
    <t>ช่วยป้องกันและบรรเทาสาธารณภัยได้ทันท่วงที</t>
  </si>
  <si>
    <t>ประชาชนเข้าใจบทบาทหน้าที่ของ องค์การบริหารส่วนตำบล</t>
  </si>
  <si>
    <t>เพื่อให้บริการน้ำแก่ประชาชนและใช้ในการบรรเทาสาธารณภัยต่างๆ</t>
  </si>
  <si>
    <t>โครงการเลือกตั้ง นายก อบต. และ สมาชิกสภา อบต.</t>
  </si>
  <si>
    <t>นายก และส.อบต.</t>
  </si>
  <si>
    <t>การจัดการเลือกตั้งที่มีความโปร่งใสและมีประสิทธิภาพ</t>
  </si>
  <si>
    <t>เพื่อกดดัน สืบสวน หาข่าว และสร้างสายสัมพันธ์กับสายข่าวยาเสพติด</t>
  </si>
  <si>
    <t>พื้นที่ตำบลตาเสา</t>
  </si>
  <si>
    <t>สำนักงานปลัดศตส.สภ.ห้วยราช</t>
  </si>
  <si>
    <t>หมู่ที่ 2,4,6 และหมู่ที่ 9</t>
  </si>
  <si>
    <t>ไม่มีการมั่วสุม ไม่มีการจับกลุ่มสร้างความเดือดร้อนให้กับชาวบ้าน</t>
  </si>
  <si>
    <t>สำนักงานปลัดสภ.ห้วยราช</t>
  </si>
  <si>
    <t>กลุ่มเสี่ยงต่อการถูกทารุน</t>
  </si>
  <si>
    <t>ปัญหาอาชญากรรม การทารุน หลอกหลวงเด็ก เยาวชน สตรี คนชรา ในพื้นที่ลดลง</t>
  </si>
  <si>
    <t>ส่วนสวัสดิการฯสภ.ห้วยราช</t>
  </si>
  <si>
    <t>เพื่อให้เยาวชนได้รู้เรื่องการป้องกันการตั้งครรภ์กรณีมีเพศสัมพันธ์ก่อนวัยอันควร</t>
  </si>
  <si>
    <t>กลุ่มเยาวชนกลุ่มเสี่ยง</t>
  </si>
  <si>
    <t>อบต.ตาเสา    รพ.สต.ตาเสา</t>
  </si>
  <si>
    <t>ปัญหาการกระทำผิดกฎหมายตาม พ.ร.บ.คุ้มครองเด็ก, พ.ร.บ.สุรา, พ.ร.บ.ป้องกันการใช้สาระเหย และกฎหมายที่เกี่ยวข้องลดลง</t>
  </si>
  <si>
    <t>เพื่อส่งเสริมการป้องกันแก้ไขปัญหาการมั่วสุมการแพร่ระบายยาเสพติดและอาชญกรรม</t>
  </si>
  <si>
    <t>การแพร่กระบาดยาเสพติดและอาชญากรรมลดลงกลุ่มเสี่ยง พื้นที่เสี่ยงลดลง สภาพภูมิทัศน์ในชุมชนหมู่บ้านดีขึ้น</t>
  </si>
  <si>
    <t>อุดหนุนโครงการพลังแผ่นดินเอาชนะยาเสพติดเทิดไท้80 พรรษามหาราชินี</t>
  </si>
  <si>
    <t>เพื่อป้องกันและเฝ้าระวังยาเสพติดไม่ให้มีในโรงเรียน</t>
  </si>
  <si>
    <t>โรงเรียนในเขตพื้นที่ตำบลตาเสา ทั้ง 2 โรงไม่เป็นแหล่งมัวสุ่ม และนักเรียนห่างไกลยาเสพติด</t>
  </si>
  <si>
    <t>สำนักงานปลัด สภ.ห้วยราช</t>
  </si>
  <si>
    <t>อ.ห้วยราช    (ศตส.อ.ห้วยราช)</t>
  </si>
  <si>
    <t>เพื่อป้องกันและเฝ้าระวังความปลอดภัยตามสถานที่ราชการและชุมชน</t>
  </si>
  <si>
    <t>หมู่ที่ 3,4,5, 7 และ 10</t>
  </si>
  <si>
    <t>เพื่อให้การศึกษาอบรมให้ประชาชนระดับครอบครัว ชุมชน คิดแก้ไขปัญหา</t>
  </si>
  <si>
    <t>ชุมชนที่เสี่ยงต่อปัญหาอาชญกรรม</t>
  </si>
  <si>
    <t>ชุมชนรวมแก้ไขปัญหาให้ครอบครัวได้ดีขึ้นปัญหาการแตกแยกในครอบครัวลดลง</t>
  </si>
  <si>
    <t>สำนักงานปลัดอบต.ตาเสา</t>
  </si>
  <si>
    <t>โครงการสนับสนุนป้องกันและปราบปรามยาเสพติดในพื้นอำเภอห้วยราช</t>
  </si>
  <si>
    <t>เพื่อให้เด็กนักเรียนได้มีโต๊ะเก้าอี้ รับประทานอาหาร</t>
  </si>
  <si>
    <t>นักเรียนศูนย์พัฒนาเด็กบ้านตาเสา นั่งรับประทานอาหารอย่างมีระเบียบวินัย</t>
  </si>
  <si>
    <t>เพื่อให้ศูนย์พัฒนาเด็กเล็กบ้านตาเสา มีชั้นวางของ</t>
  </si>
  <si>
    <t>การเก็บเอกสาร กระเป๋านักเรียนมีความเป็นระเบียบ สร้างวินัยให้แก่เด็กนักเรียน</t>
  </si>
  <si>
    <t>เพื่อให้บุคลากร สมาชิกฯ เกิดความรัก สถาบันพระมาหกษัตริย์</t>
  </si>
  <si>
    <t>พนักงาน/สมาชิก</t>
  </si>
  <si>
    <t>ตระหนักถึงความสำคัญของสถาบันพระมหากษัตริย์ มีความจงรักภักดีต่อสถาบัน</t>
  </si>
  <si>
    <t>เพื่อสนับสนุนหมู่บ้านต้นแบบการพัฒนาหมู่บ้านเศรษฐกิจพอเพียง</t>
  </si>
  <si>
    <t>สามารถนำปรัชญาเศรษฐกิจพอเพียงไปใช้ในการดำเนินชีวิตให้มีคุณภาพ</t>
  </si>
  <si>
    <t>อบต.ตาเสา/พัฒนาชุมชน</t>
  </si>
  <si>
    <t>ประชาชนเขตตำบลตาเสา</t>
  </si>
  <si>
    <t>บรรเทาความเดือดร้อนให้กับผู้ยากไร้ ไม่มีที่อยู่อาศัย</t>
  </si>
  <si>
    <t>กลุ่มเสี่ยงตำบลตาเสา</t>
  </si>
  <si>
    <t>เพื่อส่งเสริมสนับสนุนการจัดประชุมประชาคมประจำเดือน</t>
  </si>
  <si>
    <t>คณะกรรมการหมู่บ้านมีประสิทธิภาพ และได้รับการพัฒนาบุคลิกภาพในการบริหาร</t>
  </si>
  <si>
    <t>เยาวชนได้เล่นกีฬาและสืบทอดวัฒนธรรมมวยไทย</t>
  </si>
  <si>
    <t>เพื่อจัดซื้อเครื่องกรองน้ำสำหรับประปาหมู่บ้าน</t>
  </si>
  <si>
    <t>เพื่อได้ทราบข้อมูลความจำเป็นพื้นฐานของทางการเกษตร</t>
  </si>
  <si>
    <t xml:space="preserve">มีข้อมูลความจำเป็นของเกษตรกรครบสมบูรณ์ </t>
  </si>
  <si>
    <t>มีเครื่องพิมพ์คอมพิวเตอร์เพียงพอต่อการปฏิบัติงาน</t>
  </si>
  <si>
    <t>เพื่อเพิ่มประสิทธิภาพในการประเมินการปฏิบัติราชการ</t>
  </si>
  <si>
    <t>การประเมินการปฏิบัติราชการมีประสิทธิภาพเพิ่มขึ้น</t>
  </si>
  <si>
    <t>อบต.ตาเสา/เกษตรอำเภอ</t>
  </si>
  <si>
    <t>จำนวนถนนที่ได้รับการปรับปรุง</t>
  </si>
  <si>
    <t>จำนวนถนนดินที่ได้รับการยกระดับ</t>
  </si>
  <si>
    <t>จำนวนรางระบายน้ำที่เพิ่มขึ้น</t>
  </si>
  <si>
    <t>จำนวนหอกระจายข่าวที่ได้รับการปรับปรุง</t>
  </si>
  <si>
    <t>จำนวนถนนลาดยางที่ได้รับการปรับปรุง</t>
  </si>
  <si>
    <t>ความสะดวกในการใช้ห้องประชุม</t>
  </si>
  <si>
    <t>จำนวนถนนคอนกรีตที่เพิ่มขึ้น</t>
  </si>
  <si>
    <t>อาคารที่ได้รับการปรับปรุง</t>
  </si>
  <si>
    <t>ปัญหาน้ำท่วมขังลดลง</t>
  </si>
  <si>
    <t>จำนวนลานเอนกประสงค์ที่เพิ่มขึ้น</t>
  </si>
  <si>
    <t>มีลานเอนกประสงค์เพิ่มขึ้น</t>
  </si>
  <si>
    <t>มีศาลาประชาคมไว้ใช้ประโยชน์</t>
  </si>
  <si>
    <t>จำนวนท่อระบายที่เพิ่มขึ้น</t>
  </si>
  <si>
    <t>โครงการปรับปรุงพื้นที่และถมดินปรับภูมิทัศน์บริเวณ อบต.ตาเสา</t>
  </si>
  <si>
    <t>ภูมิทัศน์ที่สวยงามมากขึ้น</t>
  </si>
  <si>
    <t>ความปลอดภัยเพิ่มมากขึ้น</t>
  </si>
  <si>
    <t>จำนวนถนนที่ได้รับการปรับเกรด</t>
  </si>
  <si>
    <t>จำนวนร่องระบายน้ำที่เพิ่มขึ้น</t>
  </si>
  <si>
    <t>จำนวนถนนลาดยางที่เพิ่มขึ้น</t>
  </si>
  <si>
    <t>ความแข็งแรงของหลังคา</t>
  </si>
  <si>
    <t>มีความสะดวกปลอดภัยในการทำการเรียนการสอน</t>
  </si>
  <si>
    <t>จอดรถได้สะดวกมากขึ้น</t>
  </si>
  <si>
    <t>จำนวนเสาธงพร้อมแท่น</t>
  </si>
  <si>
    <t>จำนวนลานกีฬาที่เพิ่มขึ้น</t>
  </si>
  <si>
    <t>จำนวนถนนลาดยางเพิ่มขึ้น</t>
  </si>
  <si>
    <t>จำนวนเตาเผาที่เพิ่มขึ้น</t>
  </si>
  <si>
    <t>ผู้สัญจรผ่าน ได้รู้เส้นทาง ทำให้การเดินทางสะดวกขึ้น</t>
  </si>
  <si>
    <t>ทราบค่ากำลังอัตประลัยของลูกปูน ในการทดสอบ</t>
  </si>
  <si>
    <t>เพื่อเก็บตัวอย่างลูกปูนทดสอบหาค่ากำลังอัตประลัย</t>
  </si>
  <si>
    <t>เพื่อให้เกิดความปลอดภัยแก่ทรัพย์สินทางราชการ และทัศนวิสัยที่ดีของ อบต.</t>
  </si>
  <si>
    <t>เพื่อให้ในการอยู่เวรยาม ตรวจตราความสงบเรียบร้อยภายในตำบล</t>
  </si>
  <si>
    <t>โครงการจัดซื้อชุดทดสอบความข้นเหลวของ ค.ส.ล.Slump test</t>
  </si>
  <si>
    <t>โครงการติดตั้งสัญญาณไฟจราจรเครื่องหมาย จราจร ป้ายบอกทาง หมู่ที่ 1-10</t>
  </si>
  <si>
    <t>เพื่อบอกเส้นทาง แก่ผู้สัญจรไปมาให้เดินทางได้สะดวกขึ้น</t>
  </si>
  <si>
    <t>จำนวนซุ้มที่เพิ่มขึ้น</t>
  </si>
  <si>
    <t>ความเป็นระเบียบของผังเมือง</t>
  </si>
  <si>
    <t>จำนวนป้ายชื่อถนนที่เพิ่มขึ้น</t>
  </si>
  <si>
    <t>จำนวนสัญญาณจราจรที่เพิ่มขึ้น</t>
  </si>
  <si>
    <t>จำนวนรั้วที่เพิ่มขึ้น</t>
  </si>
  <si>
    <t>แบบ ผ.07</t>
  </si>
  <si>
    <t>ปี  2563</t>
  </si>
  <si>
    <t>ปี  2564</t>
  </si>
  <si>
    <t>จำนวนแบบหล่อตัวอย่างฯที่มี</t>
  </si>
  <si>
    <t>จำนวนชุดทดสอบฯที่มี</t>
  </si>
  <si>
    <t>จำนวนป้อมยามที่เพิ่มขึ้น</t>
  </si>
  <si>
    <t>เขตไฟฟ้าที่เพิ่มขึ้น</t>
  </si>
  <si>
    <t>ประชาชนเกิดความสะดวกสบาย และปลอดภัยในการสัญจร</t>
  </si>
  <si>
    <t>จำนวนสายพัดดับที่เพิ่มขึ้น</t>
  </si>
  <si>
    <t>จำนวนระบบไฟฟ้าพลังงานแสงอาทิตย์ที่เพิ่มขึ้น</t>
  </si>
  <si>
    <t>จำนวนไฟฟ้าส่องสว่างที่เพิ่มขึ้น</t>
  </si>
  <si>
    <t>จำนวนเขตประปาหมู่บ้านที่เพิ่มขึ้น</t>
  </si>
  <si>
    <t>ภูมิทัศน์ที่สวยงาม</t>
  </si>
  <si>
    <t>จำนวนนักท่องเที่ยวที่เพิ่มขึ้น</t>
  </si>
  <si>
    <t>ความปลอดภัยที่เพิ่มขึ้น</t>
  </si>
  <si>
    <t>จำนวนกระชังปลา</t>
  </si>
  <si>
    <t>ปริมาณอาหารกลางวัน</t>
  </si>
  <si>
    <t>ปริมาณของผักปลอดสารพิษ</t>
  </si>
  <si>
    <t>ปัญหาศัตรูพืชลดลง</t>
  </si>
  <si>
    <t>ปริมาณเมล็ดพันธ์ที่เพิ่มขึ้น</t>
  </si>
  <si>
    <t>รายได้ของประชาชนที่เพิ่มขึ้น</t>
  </si>
  <si>
    <t>ความเสี่ยงต่อการติดเชื้อโรคระบาดลดลง</t>
  </si>
  <si>
    <t>ค่าใช้จ่ายของเกษตรกรที่ลดลง</t>
  </si>
  <si>
    <t>ความรู้ของเกษตรกรที่เพิ่มขึ้น</t>
  </si>
  <si>
    <t>การใช้พลังงานที่ประหยัดมากขึ้น</t>
  </si>
  <si>
    <t>ปริมาณสินค้าที่เพิ่มขึ้น</t>
  </si>
  <si>
    <t>ราคาสินค้าที่ถูก</t>
  </si>
  <si>
    <t>ความเป็นอยู่ที่ดีขึ้น</t>
  </si>
  <si>
    <t>จำนวนป้ายประชาสัมพันธ์</t>
  </si>
  <si>
    <t>จำนวนพันธุ์ปลาที่เพิ่มขึ้น</t>
  </si>
  <si>
    <t>ความรู้ที่ได้เพิ่มมากขึ้น</t>
  </si>
  <si>
    <t>จำนวนสระน้ำที่เพิ่มขึ้น</t>
  </si>
  <si>
    <t>คุณภาพบุคลากรที่ได้รับการฝึกอบรม</t>
  </si>
  <si>
    <t>ปัญหาการพังทลายของหน้าดินลดลง</t>
  </si>
  <si>
    <t>ปริมาณวัสดุประกอบการผลิตน้ำประปา</t>
  </si>
  <si>
    <t>จำนวนคลองที่เพิ่มขึ้น</t>
  </si>
  <si>
    <t>ความสวยงามของภูมิทัศน์ที่ได้รับการปรับปรุง</t>
  </si>
  <si>
    <t>จำนวนสระน้ำที่ได้รับการขุดลอก</t>
  </si>
  <si>
    <t>จำนวนลำห้วยที่ได้รับการขุดลอก</t>
  </si>
  <si>
    <t>จำนวนหนองน้ำที่ได้รับการขุดลอก</t>
  </si>
  <si>
    <t>จำนวนหนองน้ำที่เพิ่มขึ้น</t>
  </si>
  <si>
    <t>จำนวนคลองส่งน้ำที่ทำการกั้น</t>
  </si>
  <si>
    <t>เยาวชนสามารถนำความรู้ไปประกอบอาชีพได้</t>
  </si>
  <si>
    <t>ความรู้ด้านเทคโนโลยีที่เกษตรกรได้รับ</t>
  </si>
  <si>
    <t>ความรู้เรื่องเศรษฐกิจพอเพียงที่เกษตรกรได้รับ</t>
  </si>
  <si>
    <t>จำนวนหมู่บ้านต้นแบบที่เพิ่มขึ้น</t>
  </si>
  <si>
    <t>ปริมาณฐานข้อมูลที่ได้จากประชาชน</t>
  </si>
  <si>
    <t>การพัฒนาอาชีพที่เพิ่มขึ้น</t>
  </si>
  <si>
    <t>ความรู้ด้านการวิเคราะห์ดินที่ได้รับ</t>
  </si>
  <si>
    <t>คุณภาพพันธุ์ข้าวที่ผลิต</t>
  </si>
  <si>
    <t>เด็กมีขวัญและกำลังใจเพิ่มขึ้น</t>
  </si>
  <si>
    <t>ภูมิปัญญาท้องถิ่นได้รับการสืบทอด</t>
  </si>
  <si>
    <t>การพัฒนาท้องถิ่นจากความรู้ที่ได้รับ</t>
  </si>
  <si>
    <t>คณะกรรมการมีศักยภาพในการทำงานเพิ่มขึ้น</t>
  </si>
  <si>
    <t>บุคลากรได้พัฒนาและนำความรู้มาปฏิบัติงาน</t>
  </si>
  <si>
    <t>การพัฒนาความรู้จากการศึกษาที่ได้รับ</t>
  </si>
  <si>
    <t>นักเรียน นักศีกษา มีรายได้เพิ่มขึ้น</t>
  </si>
  <si>
    <t>ประสิทธิภาพของการทำงานที่เพิ่มขึ้น</t>
  </si>
  <si>
    <t>ความปลอดภัยของเด็กนักเรียน</t>
  </si>
  <si>
    <t>ความภูมิใจของเด็กนักเรียนและผู้ปกครอง</t>
  </si>
  <si>
    <t>อุณภูมิความร้อนที่ลดลง</t>
  </si>
  <si>
    <t>จำนวนนักเรียนที่มีฟันสวยเพิ่มขึ้น</t>
  </si>
  <si>
    <t>ความสวยงามของภูมิทัศน์รอบ ศพด.</t>
  </si>
  <si>
    <t>ความรักชาติ ศาสนา พระมหากษัตริย์ของเด็กนักเรียน</t>
  </si>
  <si>
    <t>ความรวดเร็วในการบริการ</t>
  </si>
  <si>
    <t>จำนวนเครื่องเสียงที่เพิ่มขึ้น</t>
  </si>
  <si>
    <t>จำนวนเต้นท์ที่เพิ่มขึ้น</t>
  </si>
  <si>
    <t>จำนวนเด็กและเยาวชนที่ได้รับคัดเลือก</t>
  </si>
  <si>
    <t>การพัฒนาของกลุ่มสภาเยาวชน</t>
  </si>
  <si>
    <t>ความรู้ที่เด็กนักเรียนได้รับ</t>
  </si>
  <si>
    <t>การป้องกันตนเองจากโรคเอดส์ของประชาชน</t>
  </si>
  <si>
    <t>การเกิดโรคไข้เลือดออกลดลง</t>
  </si>
  <si>
    <t>ไม่มีการแพร่กระจายของโรคไข้เลือดออก</t>
  </si>
  <si>
    <t>ความสามัคคีของประชาชน</t>
  </si>
  <si>
    <t>สุขภาพที่ดีของประชาชน</t>
  </si>
  <si>
    <t>จำนวนอุปกรณ์สนามเด็กเล่น</t>
  </si>
  <si>
    <t>ความสว่างบริเวณลานกีฬา</t>
  </si>
  <si>
    <t>การรักษาเบื้องต้นที่ประชาชนได้รับ</t>
  </si>
  <si>
    <t>การพัฒนาของสาธารณสุขมูลฐาน</t>
  </si>
  <si>
    <t>คุณภาพชีวิตของผู้ด้อยโอกาส ผู้ยากไร้</t>
  </si>
  <si>
    <t>ประสิทธิภาพของการบริหาร</t>
  </si>
  <si>
    <t>ความสะดวกของผู้ใช้บริการ</t>
  </si>
  <si>
    <t>ประสิทธิภาพของระบบหลักประกันฯ</t>
  </si>
  <si>
    <t>ความอุดมสมบูรณ์ของทรัพยากรสิ่งแวดล้อม</t>
  </si>
  <si>
    <t>กิจกรรมที่ได้จัดขึ้น</t>
  </si>
  <si>
    <t>ความรักความอบอุ่นของครอบครัว</t>
  </si>
  <si>
    <t>ประสิทธิภาพของ อปพร.</t>
  </si>
  <si>
    <t>จำนวนศูนย์ปฏิบัติงาน</t>
  </si>
  <si>
    <t>ประสิทธิภาพของบุคลากร</t>
  </si>
  <si>
    <t>ความรู้ความเข้าใจที่ประชาชนได้รับ</t>
  </si>
  <si>
    <t>รายได้ของประชาชนเพิ่มขึ้น</t>
  </si>
  <si>
    <t>ความเรียบร้อยของศูนย์ฯที่ได้รับการปรับปรุง</t>
  </si>
  <si>
    <t>ความเรียบร้อยของภารกิจ</t>
  </si>
  <si>
    <t>จำนวนพระบรมฉายาลักษณ์</t>
  </si>
  <si>
    <t>ความเรียบร้อยของการดำเนินงาน</t>
  </si>
  <si>
    <t>ความสะอาดเรียบร้อยในหมู่บ้าน</t>
  </si>
  <si>
    <t>ความเข้าใจบทบาทของตนเอง</t>
  </si>
  <si>
    <t>การป้องกันและบรรเทาสาธารณภัยที่ทันท่วงที</t>
  </si>
  <si>
    <t>ประชาชนมีความพึงพอใจในการบริการ</t>
  </si>
  <si>
    <t>จำนวนรถดูดส้วม</t>
  </si>
  <si>
    <t>จำนวนรถนั่งส่วนกลาง</t>
  </si>
  <si>
    <t>จำนวนรถน้ำ</t>
  </si>
  <si>
    <t>ความเรียบร้อยในการจัดการเลือกตั้ง</t>
  </si>
  <si>
    <t>การปราบปรามยาเสพติด</t>
  </si>
  <si>
    <t>ความปลอดภัยของสถานที่ราชการและชุมชน</t>
  </si>
  <si>
    <t>ความรู้เรื่องเพศศึกษาที่เยาวชนได้รับ</t>
  </si>
  <si>
    <t>ปัญหาการกระทำผิดกฎหมายฯลดลง</t>
  </si>
  <si>
    <t>ไม่มีปัญหาการกระทำผิดกฎหมายฯ</t>
  </si>
  <si>
    <t>ความปลอดภัยของชุมชน</t>
  </si>
  <si>
    <t>คุณภาพชีวิตครอบครัวที่ดีขึ้น</t>
  </si>
  <si>
    <t>จำนวนโต๊ะเก้าอี้ฯ</t>
  </si>
  <si>
    <t>จำนวนชั้นวางสื่อการเรียนการสอน</t>
  </si>
  <si>
    <t>สถาบันพระมหากษัตริย์ได้รับการปกป้อง</t>
  </si>
  <si>
    <t>โครงการสนับสนุนการพัฒนาหมู่บ้านเศรษฐกิจพอเพียง (ระดับพออยู่พอกิน)</t>
  </si>
  <si>
    <t>คุณภาพในการดำเนินชีวิตของประชาชน</t>
  </si>
  <si>
    <t>ผู้ยากไร้ ไม่มีที่อยู่อาศัย ที่ได้รับการช่วยเหลือ</t>
  </si>
  <si>
    <t>จำนวนกล้องวงจรปิด</t>
  </si>
  <si>
    <t>ประสิทธิภาพของคณะกรรมการหมู่บ้าน</t>
  </si>
  <si>
    <t>ความเรียบร้อยในการรับเสด็จ</t>
  </si>
  <si>
    <t>จำนวนอุปกรณ์เวทีมวย</t>
  </si>
  <si>
    <t>จำนวนเครื่องกรองน้ำที่เพิ่มขึ้น</t>
  </si>
  <si>
    <t>ปริมาณของข้อมูลที่จัดเก็บได้</t>
  </si>
  <si>
    <t>จำนวนเครื่องตัดสติกเกอร์</t>
  </si>
  <si>
    <t>จำนวนตู้เอกสาร</t>
  </si>
  <si>
    <t>จำนวนเครื่องคอมพิวเตอร์สำนักงาน</t>
  </si>
  <si>
    <t>จำนวนเครื่องคอมพิวเตอร์พกพา</t>
  </si>
  <si>
    <t>จำนวนเครื่องพิมพ์คอมพิวเตอร์</t>
  </si>
  <si>
    <t>ผลการประเมินการปฏิบัติราชการ</t>
  </si>
  <si>
    <t>โครงการติดตั้งระบบสูบน้ำพลังงานแสงอาทิตย์ ในระบบประปาหมู่บ้าน หมู่ 9 และหมู่ 3</t>
  </si>
  <si>
    <t>2 หมู่บ้าน</t>
  </si>
  <si>
    <t>จำนวนระบบสูบน้ำพลังงานแสงอาทิตย์</t>
  </si>
  <si>
    <t>แบบ ผ.02</t>
  </si>
  <si>
    <t>โครงการขุดลอกชลประทาน เนื้อที่ 3 ไร่ บริเวณชลประทานหมู่ที่ 7</t>
  </si>
  <si>
    <t xml:space="preserve"> 1 หมู่บ้าน</t>
  </si>
  <si>
    <t>แบบ ผ.03</t>
  </si>
  <si>
    <t>บัญชีครุภัณฑ์</t>
  </si>
  <si>
    <t>แผนงาน</t>
  </si>
  <si>
    <t>หมวด</t>
  </si>
  <si>
    <t>ประเภท</t>
  </si>
  <si>
    <t>อายุ</t>
  </si>
  <si>
    <t>ชาย</t>
  </si>
  <si>
    <t>หญิง</t>
  </si>
  <si>
    <t>น้อยกว่า 1 ปี</t>
  </si>
  <si>
    <t>เพิ่มสัญชาติอื่นอีก</t>
  </si>
  <si>
    <t>แผนงานบริหารงานทั่วไป</t>
  </si>
  <si>
    <t>ครุภัณฑ์</t>
  </si>
  <si>
    <t>จัดหาครุภัณฑ์ประเภท</t>
  </si>
  <si>
    <t>ต่างๆที่จำเป็นต่อการ</t>
  </si>
  <si>
    <t>ปฏิบัติงานตามภารกิจ</t>
  </si>
  <si>
    <t>อำนาจหน้าที่</t>
  </si>
  <si>
    <t>สำนักปลัด</t>
  </si>
  <si>
    <t>กองคลัง</t>
  </si>
  <si>
    <t>แผนงานสาธารณสุข</t>
  </si>
  <si>
    <t>ข. ยุทธศาสตร์การพัฒนาขององค์กรปกครองส่วนท้องถิ่นในเขตจังหวัดบุรีรัมย์ ที่ 2 การพัฒนาการท่องเที่ยวและกีฬา</t>
  </si>
  <si>
    <t>ข. ยุทธศาสตร์การพัฒนาขององค์กรปกครองส่วนท้องถิ่นในเขตจังหวัดบุรีรัมย์ ที่ 3 การพัฒนาเกษตรกรรมและอุตสาหกรรม</t>
  </si>
  <si>
    <t>ข. ยุทธศาสตร์การพัฒนาขององค์กรปกครองส่วนท้องถิ่นในเขตจังหวัดบุรีรัมย์ ที่ 1 เมืองน่าอยู่และคุณภาพชีวิตที่ดี</t>
  </si>
  <si>
    <t>ข. ยุทธศาสตร์การพัฒนาขององค์กรปกครองส่วนท้องถิ่นในเขตจังหวัดบุรีรัมย์  ที่ 2 การพัฒนาการท่องเที่ยวและกีฬา</t>
  </si>
  <si>
    <t>โครงการปรับปรุงถนนลงหินคลุกบดอัด หมู่ที่ 5 เชื่อมต่อ บ้านโนนอิน  ต.ห้วยสำราญ อ.กระสัง จ.บุรีรัมย์</t>
  </si>
  <si>
    <t>จำนวนถนนหินคลุกเพิ่มขึ้น</t>
  </si>
  <si>
    <t>โครงการจัดซื้อโต๊ะพร้อมเก้าอี้ประชุมสภาฯ และผู้บริหาร</t>
  </si>
  <si>
    <t>โครงการ 100 ปี ธงชาติไทย</t>
  </si>
  <si>
    <t>เพื่อจัดกิจกรรมเนื่องในโอกาสครบรอบ 100 ปี ธงชาติไทย</t>
  </si>
  <si>
    <t>ผู้ร่วมกิจกรรมมีความภาคภูมิใจและน้อมรำลึกถึง ร.6 ที่ทรงพระราชทานธงไตรรงค์เป็นธงชาติไทย</t>
  </si>
  <si>
    <t>โครงการรณรงค์หมู่บ้านไม่ขายเสียง</t>
  </si>
  <si>
    <t>เพื่อรณรงค์ให้ประชาชนงดการขายเสืยง</t>
  </si>
  <si>
    <t>การไม่ขายเสียง</t>
  </si>
  <si>
    <t>ไม่มีการขายเสียงเกิดขึ้นในตำบลตาเสา</t>
  </si>
  <si>
    <t>เพื่อระบายความร้อนในศูนย์พัฒนาเด็กเล็ก</t>
  </si>
  <si>
    <t>จำนายพัดลมติดเพดาน</t>
  </si>
  <si>
    <t>โครงการจัดซื้อพัดลมติดเพดานศูนย์พัฒนาเด็กเล็ก</t>
  </si>
  <si>
    <t xml:space="preserve">    4.5 แผนงานการบริหารบ้านเมืองที่ดี</t>
  </si>
  <si>
    <t xml:space="preserve">    1.2  แผนงานการพัฒนาผังเมือง</t>
  </si>
  <si>
    <t xml:space="preserve">    1.4  แผนงานการก่อสร้างประปา ปรับปรุง และการขยายเขตประปา</t>
  </si>
  <si>
    <t xml:space="preserve">    1.1  แผนงานการก่อสร้าง ปรับปรุง บำรุงรักษา ถนน สะพาน อาคาร ทางระบายน้ำ ท่อระบายน้ำ</t>
  </si>
  <si>
    <t xml:space="preserve">    1.3  แผนงานการพัฒนาการขยายเขตไฟฟ้าภูมิภาคและขยายเขตไฟฟ้าสาธารณะ</t>
  </si>
  <si>
    <t xml:space="preserve">   2.1  แผนงานการพัฒนาแหล่งท่องเที่ยว</t>
  </si>
  <si>
    <t xml:space="preserve">    3.1  แผนงานการพัฒนาคุณภาพสินค้าการเกษตร</t>
  </si>
  <si>
    <t xml:space="preserve">    3.2  แผนงานการพัฒนาปัจจัยพื้นฐานทางการเกษตร</t>
  </si>
  <si>
    <t xml:space="preserve">    3.3  แผนงานการส่งเสริมด้านการตลาด</t>
  </si>
  <si>
    <t xml:space="preserve">   3.5  แผนงานการพัฒนาแหล่งน้ำเพื่อการเกษตร</t>
  </si>
  <si>
    <t xml:space="preserve">   4.1  แผนงานการพัฒนาการศึกษาทุกระดับให้ได้มาตรฐาน</t>
  </si>
  <si>
    <t xml:space="preserve">   4.2  แผนงานการพัฒนาสุขภาพชุมชน</t>
  </si>
  <si>
    <t xml:space="preserve">   4.3  แผนงานพัฒนาวินัยทางสังคมและจิตสำนึกทางสาธารณะ</t>
  </si>
  <si>
    <t xml:space="preserve">   4.4  แผนงานการพัฒนาสิ่งแวดล้อมชุมชน</t>
  </si>
  <si>
    <t xml:space="preserve">   4.5  แผนงานการบริหารจัดการบ้านที่ดี</t>
  </si>
  <si>
    <t xml:space="preserve">    3.4  แผนงานการส่งเสริมการผลิตในระดับครัวเรือนอย่างมีมาตรฐาน</t>
  </si>
  <si>
    <t xml:space="preserve">   3.6  แผนงานการสร้างเครือข่ายการเรียนรู้เพื่อการพัฒนาอาชีพและเกษตรอินทรีย์</t>
  </si>
  <si>
    <t xml:space="preserve"> </t>
  </si>
  <si>
    <t>โครงการบริหารจัดการขยะ</t>
  </si>
  <si>
    <t>เพื่อบริหารจัดการขยะในชุมชน</t>
  </si>
  <si>
    <t>ปริมาณขยะ</t>
  </si>
  <si>
    <t>ไม่มีขยะในชุมชน</t>
  </si>
  <si>
    <t>โครงการก่อสร้างถนนคอนกรีตเสริมเหล็ก หมู่ที่ 1 ขนาดกว้าง 4 เมตร ยาว 41 เมตร หนา 0.15 เมตร ซอยบ้านนายแถม  ทะรารัมย์</t>
  </si>
  <si>
    <t>โครงการก่อสร้างถนนดินยกระดับ หมู่ที่ 5 ขนาดกว้าง 4 เมตร ยาว 500 เมตร บริเวณภายนอกรอบรั้วโรงเรียนบ้านมะขามทานตะวัน</t>
  </si>
  <si>
    <t>โครงการก่อสร้างถนนดินยกระดับ หมู่ที่ 6 ขนาดกว้าง 4 เมตร ยาว 438 เมตร จากถนนลาดยางสายบ้านตะโกตาเนตร ถึงหนองป่าช้าบ้านตาเสา</t>
  </si>
  <si>
    <t>โครงการก่อสร้างถนนลาดยางผิวจราจรแบบ Asphaltic Concrete หมู่ที่ 1 จากบ้านนายวศิพล โจมรัมย์ ถึงบ้านนายฉลวย ทองจันทร์ และหมู่ที่ 2 แยกบ้านนางไพ อะช่วยรัมย์ ถึง อบต.ตาเสา</t>
  </si>
  <si>
    <t>2 สาย</t>
  </si>
  <si>
    <t>โครงการปรับเกรดถนน ระหว่างหมู่ที่ 3,5,9 บริเวณคันคลองส่งน้ำเชื่อมระหว่าง ม.3, ม.5 และม. 9 ไม่น้อยกว่า 24,280 ตารางเมตร</t>
  </si>
  <si>
    <t>โครงการปรับเกรดถนน หมู่ 7,10 บริเวณคันคลองส่งน้ำเชื่อมระหว่าง ม.7 ถึง ม.10  ไม่น้อยกว่า 24,280 ตารางเมตร</t>
  </si>
  <si>
    <t>โครงการปรับเกรดถนน ระหว่างหมู่ที่ 9,4,8 บริเวณคันคลองส่งน้ำเชื่อมระหว่าง ม.9,ม.4 และม.8 ไม่น้อยกว่า 24,280 ตารางเมตร</t>
  </si>
  <si>
    <t>โครงการก่อสร้างร่องระบายน้ำศูนย์พัฒนาเด็กเล็ก</t>
  </si>
  <si>
    <t>โครงการปรับปรุงถนนลงหินคลุก หมู่ที่ 5 ขนาดกว้าง 4 เมตร กว้าง 419 เมตร หนา 0.10 เมตร จากบ้านนายยืน บรรดาดี ถึงบ้านนางพาย ธนูรัมย์ จากบ้านนายม้วน ทิสารัมย์ ถึงบ้านนายสุชาติ หะพลรัมย์ และนายประจวบ เทวารัมย์</t>
  </si>
  <si>
    <t>โครงการจัดงานเฉลิมฉลองวันเฉลิมพระชนมพรรษา 12 สิงหามหาราชินี</t>
  </si>
  <si>
    <t>เพื่อแสดงความจงรักภักดีและเฉลิมพระเกียรติสมเด็จพระนางเจ้าพระบรมราชินี</t>
  </si>
  <si>
    <t xml:space="preserve">ประชาชนได้แสดงความจงรักภักดีต่อพระบาทสมเด็จพระปรมินทรมหาภูมิพลอดุลยเดช </t>
  </si>
  <si>
    <t xml:space="preserve">โครงการแสดงความอาลัยและกิจกรรมถวายพระราชกุศลแด่พระบาทสมเด็จพระปรมินทรมหาภูมิพลอดุลยเดช </t>
  </si>
  <si>
    <t xml:space="preserve">เพื่อจัดกิจกรรมแสดงความอาลัยแด่พระบาทสมเด็จพระปรมินทรมหาภูมิพลอดุลยเดช </t>
  </si>
  <si>
    <t>โครงการก่อสร้างถนนดินยกระดับ หมู่ที่ 3 ขนาดกว้าง 4 เมตร ยาว 500 เมตร จากคันคลองส่งน้ำหมู่ที่ 3 ถึงบ้านนายเคียน</t>
  </si>
  <si>
    <t>เพื่อใช้ในการประชุมสภาฯและผู้บริหาร อบต.ตาเสา</t>
  </si>
  <si>
    <t>จำนวนโต๊ะเก้าอี้ประชุมสภาฯและผู้บริหาร</t>
  </si>
  <si>
    <t>มีความสะดวกในการจัดประชุมสภาฯ และการปฏิบัติงานของผู้บริหาร</t>
  </si>
  <si>
    <t>5 ชุด</t>
  </si>
  <si>
    <t>เพื่อจัดซื้อเครื่องสูบน้ำ มาใช้ในงานระบบประปา</t>
  </si>
  <si>
    <t>เครื่องสูบน้ำ</t>
  </si>
  <si>
    <t>มีเครื่องสูบน้ำใช้ในงานระบบประปา</t>
  </si>
  <si>
    <t>โครงการปรับปรุงถนนลงหินคลุก หมู่ที่ 6 ขนาดกว้าง 4 เมตร ยาว 419 เมตร หนา 0.10 เมตร จากคลองหมู่ที่ 6 ถึงสี่แยกบ้านนางแจ่มใส ขนานรัมย์ หมู่ที่ 6</t>
  </si>
  <si>
    <t>โครงการปรับปรุงถนนลงหินคลุก หมู่ที่ 7 ขนาดกว้าง 4 เมตร ยาว 419 เมตร หนา 0.10 เมตร ต่อจากคอนกรีตสามแยกบ้านนายทน ยอดรัก ทิศตะวันออกท้ายหมู่บ้าน</t>
  </si>
  <si>
    <t>โครงการปรับปรุงถนนลงหินคลุก หมู่ที่ 8 ขนาดกว้าง 4 เมตร ยาว 419 เมตร หนา 0.10 เมตร จากบ้านนายบัว  นะมิตรัมย์ ถึงคลองส่งน้ำ หมู่ที่ 8</t>
  </si>
  <si>
    <t>โครงการปรับปรุงถนนลงหินคลุก หมู่ที่ 9 ขนาดกว้าง 4 เมตร ยาว 419 เมตร หนา 0.10 เมตร จากคันคลองส่งน้ำหมู่ที่ 9 ไปนานายบุญจันทร์ ทะรารัมย์</t>
  </si>
  <si>
    <t>โครงการปรับปรุงถนนลาดยางภายในหมู่บ้าน หมู่ 2 ขนาดกว้าง 6 เมตร ยาว 2,500 เมตร จากบ้านนายหมื่น ศีลงาม ถึง อบต.หนองใหญ่ อ.สตึก</t>
  </si>
  <si>
    <t>โครงการปรับปรุงถนนลาดยางภายในหมู่บ้าน หมู่ 3 ขนาดกว้าง 6 เมตร ยาว 400 เมตร จากบ้านนายถวิน ทองจันทร์ ถึงบ้านนายสมิตร ยอดเพ็ชร</t>
  </si>
  <si>
    <t>โครงการก่อสร้างถนนผิวจราจรแอสฟัลท์ติกคอนกรีต รหัสทางหลวงท้องถิ่น กจ.ถ.002 ผิวจราจรกว้าง 4-5 เมตร ยาวรวม 1,865 เมตร พื้นที่ไม่น้อยกว่า 8,443 ตร.ม.</t>
  </si>
  <si>
    <t>มีถนนสัญจรสะดวก</t>
  </si>
  <si>
    <t>โครงการซ่อมสร้างและเสริมผิวจราจรแอสฟัลท์ติกคอนกรีต(โดยวิธี Pavement In-Place Recycling) ถนนสาย บร.ถ. 91-002 จากบ้านบ่อทอง ต.ตาเสา อ.ห้วยราช ถึงบ้านหนองใหญ่ ต.หนองใหญ่ อ.สตึก ระยะทาง 3,581 เมตร กว้าง 8 เมตร ไหล่ทางข้างละ 1 เมตร</t>
  </si>
  <si>
    <t>โครงการก่อสร้างรางระบายน้ำหมู่ที่ 9 ปากกว้าง 0.50 ม. ก้นกว้าง 0.30 ม. ยาว 334 ม. จากบ้านนางลำดวน พะเนินรัมย์ ถึงบ้านนายวิโรจน์ อัคนีเรืองฤทธิ์</t>
  </si>
  <si>
    <t>โครงการก่อสร้างรางระบายน้ำหมู่ที่ 9 ปากกว้าง 0.50 ม. ก้นกว้าง 0.30 ม. ยาว 334 ม. จากบ้านนายสนิท พารื่นรัมย์ ถึงบ้านนายแป๊บ นะมิตรัมย์</t>
  </si>
  <si>
    <t>โครงการก่อสร้างรางระบายน้ำหมู่ที่ 9 ปากกว้าง 0.50 ม. ก้นกว้าง 0.30 ม. ยาว 334 ม. จากบ้านนายสมร เฉื่อยรัมย์ ถึงนางทองย่อน พันโภคา</t>
  </si>
  <si>
    <t>โครงการสัมมนาด้านกฎหมาย</t>
  </si>
  <si>
    <t>โครงการรณรงค์กำจัดขยะมูลฝอย สิ่งปฏิกูล และน้ำเสีย</t>
  </si>
  <si>
    <t>เพื่อควบคุมและกำจัดภาวะมลพิษที่มีต่อสุขภาพอนามัยสวัสดิภาพและคุณภาพชีวิตของประชาชน</t>
  </si>
  <si>
    <t xml:space="preserve">สิ่งแวดล้อมที่ดี </t>
  </si>
  <si>
    <t>ประชาชนมีสุขภาพอนามัยที่ดี</t>
  </si>
  <si>
    <t xml:space="preserve">โครงการส่งเสริมอาชีพผู้พิการตำบลตาเสา </t>
  </si>
  <si>
    <t>โครงการส่งเสริมอาชีพผู้ด้อยโอกาสตำบลตาเสา</t>
  </si>
  <si>
    <t>โครงการส่งเสริมอาชีพผู้สูงอายุตำบลตาเสา</t>
  </si>
  <si>
    <t>เพื่อพัฒนาอาชีพเสริมให้แก่ผู้สูงอายุ ตำบลตาเสา</t>
  </si>
  <si>
    <t>เพื่อพัฒนาอาชีพเสริมให้แก่ผู้พิการตำบลตาเสา</t>
  </si>
  <si>
    <t>ผู้สูงอายุ มีอาชีพและมีรายได้เสริม</t>
  </si>
  <si>
    <t>ผู้พิการมีอาชีพและมีรายได้เสริม</t>
  </si>
  <si>
    <t>ผู้ด้อยโอกาส มีอาชีพและมีรายได้เสริม</t>
  </si>
  <si>
    <t>ประชาชนมีการเฝ้าระวังด้านสุขภาพอนามัย</t>
  </si>
  <si>
    <t>โครงการก่อสร้างรั้วกำแพงรอบบริเวณองค์การบริหารส่วนตำบลตาเสา</t>
  </si>
  <si>
    <t>โครงการก่อสร้างถนนคอนกรีตเสริมเหล็ก หมู่ที่ 2 ขนาดกว้าง 5 เมตร ยาว 83 เมตร หนา 0.15 เมตร หรือพื้นคอนกรีตเสริมเหล็ก ไม่น้อยกว่า 415.00 ตารางเมตร จากบ้านนายขาว เอื้องไธสง ถึง บ้านนางพร บุญเจียม</t>
  </si>
  <si>
    <t>โครงการก่อสร้างถนนคอนกรีตเสริมเหล็ก หมู่ที่ 3 ขนาดกว้าง 5 เมตร ยาว 83 เมตร หนา 0.15 เมตรหรือพื้นที่คอนกรีตเสริมเหล็กไม่น้อยกว่า 415.00 ตารางเมตร จากบ้านนายโยน ทะรารัมย์ ถึง บริเวณบ้านนางเคลื่อย แก้วยศ</t>
  </si>
  <si>
    <t>โครงการก่อสร้างถนนคอนกรีตเสริมเหล็ก หมู่ที่ 5 ขนาดกว้าง 4 เมตร ยาว 104 เมตร หนา 0.15 หรือพื้นที่คอนกรีตเสริมเหล็กไม่น้อยกว่า 416.00 ตารางเมตร จากบ้านนางผาย ธนูรัมย์ ถึงบ้านนางสอน พะนิรัมย์</t>
  </si>
  <si>
    <t>โครงการก่อสร้างถนนคอนกรีตเสริมเหล็ก หมู่ที่ 7 ขนาดกว้าง 5 เมตร ยาว 83 เมตร หนา 0.15 เมตร หรือพื้นที่คอนกรีตเสริมเหล็กไม่น้อยกว่า 415.00 ตารางเมตร จากบ้านนายสง่า ทิสารัมย์ ถึง บริเวณบ้านนางเอมอร อิ่มสำราญ</t>
  </si>
  <si>
    <t>โครงการก่อสร้างถนนคอนกรีตเสริมเหล็ก หมู่ที่ 8 ขนาดกว้าง 4 เมตร ยาว 104 เมตร หนา 0.15 เมตร หรือพื้นที่คอนกรีตเสริมเหล็กไม่น้อยกว่า 416.00 ตารางเมตร จากบ้านนายสมชาย นะมิตรัมย์ ถึง บริเวณบ้านนายบัว นะมิตรัมย์</t>
  </si>
  <si>
    <t>โครงการปรับเกรดถนน ระหว่างหมู่ที่ 1,2,6      ขนาดกว้าง 4 เมตร ยาวรวม 5,042 เมตร พื้นที่ไม่น้อยกว่า 20,168 ตารางเมตร</t>
  </si>
  <si>
    <t xml:space="preserve">โครงการปรับเกรดถนน ระหว่างหมู่ที่ 3,10     ขนาดกว้าง 4 เมตร ยาวรวม 5,042 เมตร หรือพื้นที่ไม่น้อยกว่า 20,168 ตารางเมตร </t>
  </si>
  <si>
    <t>โครงการปรับเกรดถนน ระหว่างหมู่ที่ 3,8,9    ขนาดกว้าง 4 เมตร ยาวรวม 5,042 เมตร พื้นที่ไม่น้อยกว่า 20,168 ตารางเมตร</t>
  </si>
  <si>
    <t>โครงการปรับเกรดถนน ระหว่างหมู่ 5,7          ขนาดกว้าง 4 เมตร ยาวรวม 5,042 เมตร พื้นที่ไม่น้อยกว่า 20,168 ตารางเมตร</t>
  </si>
  <si>
    <t xml:space="preserve">โครงการปรับปรุงถนนลงหินคลุก หมู่ที่ 6 ขนาดกว้าง 3 เมตร ยาว 209 เมตร หนา 0.10 เมตร จากบ้านนางสง่า ทองจันทร์ ถึง บริเวณสามแยก ตาเสา - ระเบิก </t>
  </si>
  <si>
    <t xml:space="preserve">โครงการปรับปรุงถนนลงหินคลุก หมู่ที่ 8 ขนาดกว้าง 4 เมตร ยาว 419 เมตร หนา 0.10 เมตร จากบริเวณนานายแก้ว พิมานรัมย์ ถึง บริเวณนานายช่วย พะเนินรัมย์ </t>
  </si>
  <si>
    <t>เพื่อใช้การสัญจรที่สะดวกยิ่งขึ้น</t>
  </si>
  <si>
    <t>โครงการจัดซื้อเครื่องสูบน้ำ</t>
  </si>
  <si>
    <t>จำนวนอุปกรณ์กีฬาที่เพิ่มขึ้น</t>
  </si>
  <si>
    <t>จำนวน 2 โรงเรียน</t>
  </si>
  <si>
    <t xml:space="preserve">มีถนนคอนกรีต คสล. ภายในตำบล </t>
  </si>
  <si>
    <t xml:space="preserve"> 2 แห่ง</t>
  </si>
  <si>
    <t>เพื่อจัดหาหญ้าแฝก ,พันธุ์ปลา ฯให้กับประชาชนในเขตตำบลตาเสา</t>
  </si>
  <si>
    <t xml:space="preserve">โครงการตามพระราชดำริ </t>
  </si>
  <si>
    <t>โครงการปรับปรุงถนนลงหินคลุก หมู่ที่ 1 ขนาดกว้าง 4 เมตร ยาว 419 เมตร หนา 0.10 เมตร จากบริเวณสระหนองไผ่ ถึงบริเวณหนองชุมแสง</t>
  </si>
  <si>
    <t>โครงการปรับปรุงถนนลงหินคลุก หมู่ที่ 2 ขนาดกว้าง 4 เมตร ยาว 419 เมตร หนา 0.10 เมตร จากสระหนองตาเสา  ถึง สระหนองหว้า หมู่ที่ 2</t>
  </si>
  <si>
    <t>โครงการส่งเสริมกิจกรรมสภาเด็กและเยาวชน</t>
  </si>
  <si>
    <t>โครงการส่งเสริมและอนุรักษ์ประเพณีมหกรรมว่าวแห่งอีสาน</t>
  </si>
  <si>
    <t>โครงการซ่อมสร้างและเสริมผิวจราจรแบบแอลฟัลท์ติก ถนน บร.ถ. 91-002 บ่อทอง-หนองใหญ่ หมู่ที่ 10 ขนาดกว้าง 6 เมตร ยาว 2,500 เมตร จากบ้านนายหมื่น ศิลงาม ถึง อบต.หนองใหญ่ อ.สตึก</t>
  </si>
  <si>
    <t>โครงการเสริมผิวแอสฟัลท์ติกคอนกรีต ถนน บร.ถ. 91-007, บร.ถ. 91-1012, บร.ถ. 91-1014, บร.ถ. 91-1017 เชื่อมถนนห้วยราช - สตึก  ม.10 ผ่าน  ม.2, ม.1 ขนาดกว้าง 5,6,7  ยาวรวม 1,836 เมตร หรือพื้นที่ไม่น้อยกว่า 7,158 ตร.ม.</t>
  </si>
  <si>
    <t xml:space="preserve">โครงการขุดลอกหนองน้ำ          หนองตาเสา หมู่ที่ 1 </t>
  </si>
  <si>
    <t>โครงการปรับปรุงถนนลงหินคลุกบดอัด หมู่ที่ 3 ถึง หนองกระทุ่ม</t>
  </si>
  <si>
    <t xml:space="preserve">โครงการขุดลอกลำห้วยกะหาด หมู่ที่ 6 </t>
  </si>
  <si>
    <t>โครงการขุดลอกสระน้ำหนองหว้า หมู่ที่ 2</t>
  </si>
  <si>
    <t>จำนวนคลองส่งน้ำที่ได้รับการขุดลอก</t>
  </si>
  <si>
    <t>เกษตรกรตำบล    ตาเสาและตำบลใกล้เคียงมีแหล่งน้ำไว้ใช้ในการทำการเกษตรพอเพียง</t>
  </si>
  <si>
    <t xml:space="preserve">โครงการขุดลอกคลองส่งน้ำ หมู่ที่ 8 </t>
  </si>
  <si>
    <t xml:space="preserve">โครงการก่อสร้างถนนผิวจราจรแอสฟัลท์ติกคอนกรีต บ้านขาม ต.ตาเสา -  บ้านตามา ต.ชุมแสง </t>
  </si>
  <si>
    <t>โครงการปรับปรุงถนนลงหินคลุกบดอัด หมู่ที่ 6 - ต.เมืองโพธิ์</t>
  </si>
  <si>
    <t xml:space="preserve">โครงการปรับปรุงถนนลงหินคลุกบดอัด  บ้านมะขาม ต.ตาเสา - บ้านส่วนรวม ต.ห้วยสำราญ </t>
  </si>
  <si>
    <t>โครงการปรับปรุงถนนลงหินคลุกบดอัด บ้านตาเสา หมู่ที่ 6 - ต.เมืองโพธิ์</t>
  </si>
  <si>
    <t>โครงการปรับปรุงถนนลงหินคลุกบดอัด บ้านหนองแวง หมู่ที่ 9  - บ้านน้ำอ้อม ต.ห้วยสำราญ</t>
  </si>
  <si>
    <t>แผนพัฒนาท้องถิ่น (พ.ศ. 2561 - 2565)</t>
  </si>
  <si>
    <t xml:space="preserve">แผนพัฒนาท้องถิ่นสี่ปี  (พ.ศ. 2561 - 2565)  </t>
  </si>
  <si>
    <t>(ผลผลิตของ</t>
  </si>
  <si>
    <t>โครงการ)</t>
  </si>
  <si>
    <t>แบบ ผ.02/1</t>
  </si>
  <si>
    <t xml:space="preserve">แผนพัฒนาท้องถิ่น  (พ.ศ. 2561 - 2565)  </t>
  </si>
  <si>
    <t>สำหรับ  โครงการที่เกินศักยภาพขององค์กรปกครองส่วนท้องถิ่น</t>
  </si>
  <si>
    <t>โครงการซ่อมสร้างผิวทางผิวจราจร  แอสฟัลท์ ติกคอนกรีต บ้านบ่อทอง ต.ตาเสา - บ้านหนองใหญ่ ต.หนองใหญ่</t>
  </si>
  <si>
    <t>โครงการปรับปรุงถนนลงหินคลุกบดอัด บ้านทานตะวัน หมู่ที่ 3 ถึง บ้านสวาย   ตางวน ต.หนองใหญ่</t>
  </si>
  <si>
    <t>ผลที่คาดว่า</t>
  </si>
  <si>
    <t>จะได้รับ</t>
  </si>
  <si>
    <t>รวมข้อ 9 - ข้อ</t>
  </si>
  <si>
    <t>โครงการปรับปรุงถนนลงหินคลุกบดอัด หมู่ที่ 3 เชื่อมต่อ ต.หนองใหญ่ อ.สตึก    จ.บุรีรัมย์</t>
  </si>
  <si>
    <t>โครงการปรับปรุงถนนลงหินคลุกบดอัด หมู่ที่ 9,3, 5 ต.ตาเสา อ.ห้วยราช         จ.บุรีรัมย์</t>
  </si>
  <si>
    <t>โครงการปรับปรุงถนนลงหินคลุกบดอัด หมู่ที่ 7 เชื่อมต่อ ต.ชุมแสง อ.สตึก         จ.บุรีรัมย์</t>
  </si>
  <si>
    <t>ข้อ 4</t>
  </si>
  <si>
    <t>รวมข้อ 5 -</t>
  </si>
  <si>
    <t>รวมข้อ 12 - ข้อ</t>
  </si>
  <si>
    <t>ข้อ 8</t>
  </si>
  <si>
    <t>แผนพัฒนาท้องถิ่น  (พ.ศ.2561 - 2565)</t>
  </si>
  <si>
    <t>แผนงานการรักษา</t>
  </si>
  <si>
    <t>ความสงบภายใน</t>
  </si>
  <si>
    <t>-ครุภัณฑ์สำนักงาน</t>
  </si>
  <si>
    <t>-ครุภัณฑ์คอมพิวเตอร์</t>
  </si>
  <si>
    <t>-ครุภัณฑ์การเกษตร</t>
  </si>
  <si>
    <t>รวมข้อ 3 - ข้อ</t>
  </si>
  <si>
    <t>โครงการปรับปรุงถนนลงหินคลุกบดอัดเส้นทาง หมู่ที่1 ถึง หมู่ที่ 6 ต.ตาเสา อ.ห้วยราช จ.บุรีรัมย์</t>
  </si>
  <si>
    <t>รวมข้อ 14 - ข้อ</t>
  </si>
  <si>
    <t>รวมข้อ 18 - ข้อ</t>
  </si>
  <si>
    <t>รวมข้อ 22 - ข้อ</t>
  </si>
  <si>
    <t xml:space="preserve">รวมข้อ </t>
  </si>
  <si>
    <t xml:space="preserve">โครงการขุดลอกสระน้ำ หนองทานตะวัน    หมู่ที่ 3 </t>
  </si>
  <si>
    <t xml:space="preserve">โครงการขุดลอกสระน้ำหนองกระโดน หมู่ที่ 4 </t>
  </si>
  <si>
    <t>ปี  2565</t>
  </si>
  <si>
    <t xml:space="preserve">รวมข้อ 6 - </t>
  </si>
  <si>
    <t>รวมข้อ 20 -</t>
  </si>
  <si>
    <t>โครงการจัดตั้งฟาร์มสาธิตและฝึกอบรมเกษตรกรฟาร์มเครือข่าย ภายใต้โครงการพัฒนารูปแบบการเลี้ยงและการจัดการที่ลดความเสี่ยงต่อโรคไข้หวัดนก และโรคระบาดอื่นในไก่พื้นเมือง</t>
  </si>
  <si>
    <t>รวม ข้อ -</t>
  </si>
  <si>
    <t>โครงการส่งเสริมเศรษฐกิจพอเพียง (พลังงานแสงอาทิตย์)</t>
  </si>
  <si>
    <t>รวมข้อ 6 -</t>
  </si>
  <si>
    <t xml:space="preserve">โครงการขุดลอกหนองน้ำสาธารณะ   หมู่ที่ 7 </t>
  </si>
  <si>
    <t xml:space="preserve">โครงการขุดลอกสระน้ำหนองมะขาม หมู่ที่ 5  </t>
  </si>
  <si>
    <t>รวมข้อ 9 -</t>
  </si>
  <si>
    <t>รวมข้อ 7 -</t>
  </si>
  <si>
    <t>เพื่อให้ผู้บริหาร สมาชิกสภาฯ พนักงาน เจ้าหน้าที่ ผู้นำชุมชน ประชาชน มีความรู้ด้านกฏหมายระเบียบต่างๆ</t>
  </si>
  <si>
    <t>เพื่อเพิ่มประสิทธิภาพให้ผู้บริหาร สมาชิกสภาฯ พนักงาน เจ้าหน้าที่ ผู้นำชุมชน ประชาชน มีความรู้ด้านกฏหมายระเบียบต่างๆ</t>
  </si>
  <si>
    <t>รวมข้อ 14 -</t>
  </si>
  <si>
    <t>รวม  5  ปี</t>
  </si>
  <si>
    <t>ปกครองอ.ห้วยราช</t>
  </si>
  <si>
    <t xml:space="preserve">รวมข้อ 9 - </t>
  </si>
  <si>
    <t>รวมข้อ 16 -</t>
  </si>
  <si>
    <t xml:space="preserve">โครงการอบรมคุณธรรม จริยธรรม ผู้บริหาร สมาชิก พนักงาน เจ้าหน้าที่ </t>
  </si>
  <si>
    <t>-</t>
  </si>
  <si>
    <t>เพื่อปลูกฝังให้คณะผู้บริหาร สมาชิกสภา พนักงาน เจ้าหน้าที่ มีคุณธรรม จริยธรรม อันดีงาม</t>
  </si>
  <si>
    <t>คณะผู้บริหาร สมาชิกสภา พนักงาน เจ้าหน้าที่ มีจิตสำนึกที่ดี และมีคุณธรรมอันดี</t>
  </si>
  <si>
    <t xml:space="preserve">รวมข้อ 27 - </t>
  </si>
  <si>
    <t>โครงการจัดซื้อรถบริการการแพทย์ฉุกเฉิน</t>
  </si>
  <si>
    <t>จำนวนรถบริการการแพทย์ฉุกเฉิน</t>
  </si>
  <si>
    <t>ประชาชนได้รับความสะดวก</t>
  </si>
  <si>
    <t xml:space="preserve">รวมข้อ 35 - </t>
  </si>
  <si>
    <t>4.  ยุทธศาสตร์บ้านเมืองน่าอยู่ การพัฒนาคุณภาพชีวิตและสิ่งแวดล้อม</t>
  </si>
  <si>
    <t>เพื่อปรับปรุงภูมิทัศน์ให้สวยงาม ประชาชนได้ใช้ประโยชน์</t>
  </si>
  <si>
    <t>มีภูมิทัศน์ที่สวยงาม</t>
  </si>
  <si>
    <t>โครงการวางท่อระบายน้ำ หมู่ที่ 2 วางท่อระบายน้ำ ขนาดท่อ 0.60 เมตร ยาว 46 เมตร จากบ้านนายกิม นะมิตรัมย์ ถึง สระน้ำหนองตาเสา</t>
  </si>
  <si>
    <t>จำนวนท่อระบายน้ำที่เพิ่มขึ้น</t>
  </si>
  <si>
    <t>ได้มีน้ำไว้ใช้อุปโภคและบริโภค</t>
  </si>
  <si>
    <t>โครงการก่อสร้างถนนคอนกรีตเสริมเหล็กภายในบริเวณ องค์การบริหารส่วนตำบลตาเสา</t>
  </si>
  <si>
    <t>เพื่อพัฒนาเส้นทางการคมนาคมให้ได้มาตรฐาน</t>
  </si>
  <si>
    <t xml:space="preserve"> 4 ช่วง</t>
  </si>
  <si>
    <t>มีถนนในบริเวณอบต.จำนวน 4 ช่วง</t>
  </si>
  <si>
    <t>ประชาชนและเจ้าหน้าที่ได้รับความสะดวกในการสัญจร</t>
  </si>
  <si>
    <t>โครงการถมที่ปรับปรุงภูมิทัศน์ หมู่ที่ 10 บริเวณข้างบ้านนายบุญทำ เงางาม ปากกว้าง 16.00 ม. ก้นกว้าง 8.00 ม. ยาว 34.00 ม. ลึก 4.50 ม. ยุบตัว 1.25 ม.</t>
  </si>
  <si>
    <t>เพื่อปรับปรุงภูมิทัศน์ให้สวยงามมีความปลอดภัยประชาชนได้ใช้ประโยชน์</t>
  </si>
  <si>
    <t>โครงการก่อสร้างพื้นลานจอดรถบริเวณองค์การบริหารส่วนตำบลตาเสา</t>
  </si>
  <si>
    <t>เพื่อให้ประชาชนผู้มาติดต่อราชการได้มีพื้นจอดรถในบริเวณองค์การบริหารส่วนตำบลตาเสาได้สะดวกและปลอดภัย</t>
  </si>
  <si>
    <t>มีที่จอดรดเพิ่ม</t>
  </si>
  <si>
    <t>ประชาชนมีที่จอดรถได้สะดวกและปลอดภัย</t>
  </si>
  <si>
    <t>โครงการล้อมรั้วลวดหนามและปรับปรุงภูมิทัศน์รอบสระน้ำหนองแวง หมู่ที่ 9  กว้าง 100 - 200 เมตร ยาว 272 - 278 เมตร  (ล้อมรั้วลวดหนามรอบสระน้ำหนองแวง ความยาวรวมไม่น้อยกว่า 930 เมตร เสาสูง 1.50 เมตร ปรับปรุงภูมิทัศน์รอบสระน้ำหนองแวง ขนาดพื้นที่ไม่น้อยกว่า 3,720 ตารางเมตร)</t>
  </si>
  <si>
    <t>โครงการปรับปรุงถนนลงหินคลุก หมู่ที่ 7      - ช่วงที่ 1 ขนาดกว้าง 4 เมตร ยาว 64 เมตร หนา 0.10 เมตร จากบ้านนายเซ็ม ทัพไทยดี ถึงบริเวณบ้านนายเพ็ชร พะเนตรัมย์     -ช่วงที่ 2 ขนาดกว้าง 3 เมตร ยาว 195 เมตร หนา 0.10 เมตร บริเวณ ซอยข้างวัดบ้านมะขาม</t>
  </si>
  <si>
    <t>รวมข้อ 55 -</t>
  </si>
  <si>
    <t>รวมข้อ 78 -</t>
  </si>
  <si>
    <t>รวมข้อ 130 -</t>
  </si>
  <si>
    <t>โครงการการจัดซื้อโทรทัศน์</t>
  </si>
  <si>
    <t>เพื่อให้ความรู้และประสบการณ์แก่เด็กในศูนย์พัฒนาเด็กเล็กบ้านตาเสา</t>
  </si>
  <si>
    <t>จำนวน 1 เครื่อง</t>
  </si>
  <si>
    <t xml:space="preserve">จำนวน โทรทัศน์ที่เพิ่มขึ้น </t>
  </si>
  <si>
    <t>เด็กๆ ได้รับข่าวสารความรู้และประสบการณ์ที่เพิ่มขึ้น</t>
  </si>
  <si>
    <t>โครงการจัดงานเฉลิมฉลองวันเฉลิมพระชนมพรรษารัชกาลที่ 10</t>
  </si>
  <si>
    <t>เพื่อแสดงความจงรักภักดีและเฉลิมฉลองวันเฉลิมพระชนมพรรษารัชกาลที่ 10</t>
  </si>
  <si>
    <t>1 ครั้ง / ปี</t>
  </si>
  <si>
    <t xml:space="preserve">จำนวนประชาชนมีความรักชาติ ศาสนา พระมหากษัตริย์ </t>
  </si>
  <si>
    <t>โครงการกั้นห้องอาคารสำนักงาน</t>
  </si>
  <si>
    <t>เพื่อกั้นห้องปฏิบัติงานให้เป็นสัดส่วน มีความเป็นระเบียบ และสะดวกในการปฏิบัติงาน</t>
  </si>
  <si>
    <t>จำนวน 2 ห้อง</t>
  </si>
  <si>
    <t>จำนวนห้องปฏิบัติงานที่เพิ่มขึ้น</t>
  </si>
  <si>
    <t>มีความเป็นระเบียบเรียบร้อยและสะดวกต่อการปฏิบัติงาน</t>
  </si>
  <si>
    <t>โครงการจัดซื้อตู้เหล็กเก็บเอกสาร</t>
  </si>
  <si>
    <t>เพื่อจัดเก็บเอกสารให้เป็นระเบียบและสะดวกต่อการปฏิบัติงาน</t>
  </si>
  <si>
    <t>จำนวน 5 หลัง</t>
  </si>
  <si>
    <t>จำนวนตู้เหล็กเก็บเอกสารเพิ่มขึ้น</t>
  </si>
  <si>
    <t>เอกสารถูกจัดเก็บเป็นระเบียบเรียบร้อย สะดวกต่อการปฏิบัติงาน</t>
  </si>
  <si>
    <t>โครงการจัดซื้อโต๊ะวางคอมพิวเตอร์</t>
  </si>
  <si>
    <t>เพื่อการใช้งานคอมพิวเตอร์ที่สะดวกและเหมาะสมต่อการใช้งาน</t>
  </si>
  <si>
    <t>จำนวน 2 ตัว</t>
  </si>
  <si>
    <t>จำนวนโต๊ะวางคอมพิวเตอร์เพิ่มขึ้น</t>
  </si>
  <si>
    <t>มีความเป็นระเบียบเรียบร้อยและสะดวกต่อการใช้งานคอมพิวเตอร์</t>
  </si>
  <si>
    <t>โครงการจัดซื้อเครื่องปรับอากาศ</t>
  </si>
  <si>
    <t>เพื่อช่วยลดอุณหภูมิความร้อนในห้องปฏิบัติงาน</t>
  </si>
  <si>
    <t>จำนวน 6 เครื่อง</t>
  </si>
  <si>
    <t>จำนวน เครื่องปรับอากาศที่เพิ่มขึ้น</t>
  </si>
  <si>
    <t>อุณหภูมิความร้อนในห้องปฏิบัติงานลดลง</t>
  </si>
  <si>
    <t>อุดหนุนเทศบาลตำบลโคกเหล็ก</t>
  </si>
  <si>
    <t>1 ครั้ง /ปี</t>
  </si>
  <si>
    <t>การอุดหนุนเทศบาลตำบลโคกเหล็กเป็นไปด้วยความเรียบร้อย</t>
  </si>
  <si>
    <t>เทศบาลตำบลโคกเหล็ก</t>
  </si>
  <si>
    <t>อุดหนุนสำหรับการดำเนินงานตามแนวทางโครงการพระราชดำริด้านสาธารณสุข</t>
  </si>
  <si>
    <t>เพื่ออุดหนุนคณะกรรมการหมู่บ้าน หรือคณะกรรมการชุมชน หรือศูนย์สาธารณสุขมูลฐานประจำหมู่บ้าน หมู่บ้านละ 20,000 บาท จำนวน 10 หมู่บ้าน</t>
  </si>
  <si>
    <t>การอุดหนุนการดำเนินงานตามแนวทางโครงการพระราชดำริด้านสาธารณสุขเป็นไปด้วยความเรียบร้อย</t>
  </si>
  <si>
    <t>ร.พ.สต.ตาเสา</t>
  </si>
  <si>
    <t>เพื่ออุดหนุนเทศบาลตำบลโคกเหล็ก โครงการศูนย์ปฏิบัติการร่วมในการช่วยเหลือประชาชนขององค์กรปกครองส่วนท้องถิ่น อำเภอห้วยราช จังหวัดบุรีรัมย์</t>
  </si>
  <si>
    <t xml:space="preserve">รวมข้อ 7 - </t>
  </si>
  <si>
    <t xml:space="preserve">รวมข้อ 12 - </t>
  </si>
  <si>
    <t xml:space="preserve">รวมข้อ 17 - </t>
  </si>
  <si>
    <t xml:space="preserve">รวมข้อ 23 - </t>
  </si>
  <si>
    <t>เพื่อใช้สำหรับเป็นสำนักงานที่ทำการองค์การบริหารส่วนตำบลตาเสา</t>
  </si>
  <si>
    <t>จำนวนอาคารสำนักงาน</t>
  </si>
  <si>
    <t>มีอาคารสำนักงานที่เป็นสถานที่ทำการปฏิบติราชการ</t>
  </si>
  <si>
    <t>รวมข้อ 8 -</t>
  </si>
  <si>
    <t xml:space="preserve">รวมข้อ 13 - </t>
  </si>
  <si>
    <t xml:space="preserve">รวมข้อ 22 - </t>
  </si>
  <si>
    <t xml:space="preserve">รวมข้อ 41 - </t>
  </si>
  <si>
    <t>โครงการขุดลอกหนองป่าช้า หมู่ที่ 1ปริมาณงาน  ขุดลอกดินกว้าง 5.00   เมตร  ยาว  800  เมตร  สูงเฉลี่ย  0.60  เมตร  หรือมีปริมาตรดินถมไม่น้อยกว่า 2,640  ลบ.ม.  ตามแบบที่ อบต.กำหนด</t>
  </si>
  <si>
    <t>สามารถเก็บน้ำได้ในปริมาณมากขึ้น</t>
  </si>
  <si>
    <r>
      <rPr>
        <sz val="7"/>
        <color rgb="FFC00000"/>
        <rFont val="TH SarabunIT๙"/>
        <family val="2"/>
      </rPr>
      <t xml:space="preserve"> </t>
    </r>
    <r>
      <rPr>
        <sz val="16"/>
        <color rgb="FFC00000"/>
        <rFont val="TH SarabunIT๙"/>
        <family val="2"/>
      </rPr>
      <t>โครงการปรับปรุงภูมิทัศน์รอบสระน้ำ หมู่ที่ 1 ปริมาณงาน  สร้างรั้ว คสล. ล้อมรอบสระน้ำ ยาว  800  เมตร  พร้อมสร้างทางเดิน คสล.  ยาว 900  เมตร  ตามแบบที่ อบต.กำหนด</t>
    </r>
  </si>
  <si>
    <t>โครงการซ่อมสร้างผิวทางแอลฟัลติกคอนกรีตสายตาเสา-หนองใหญ่   หมู่ที่  2 ปริมาณงาน ผิวทางกว้าง 8.00  เมตร  ยาว 1,200 เมตร  ไหล่ทาง 1.00 ม. ตามแบบที่ อบต.กำหนด</t>
  </si>
  <si>
    <t>มีถนนแอลฟัลติกคอนกรีต ภายในตำบล ในการสัญจรสะดวก</t>
  </si>
  <si>
    <t xml:space="preserve">โครงการก่อสร้างถนนคอนกรีตเสริมเหล็ก หมู่ที่ 2 ขนาดกว้าง 5 เมตร ยาว 100 เมตร หนา 0.15 เมตร หรือพื้นคอนกรีตเสริมเหล็ก ไม่น้อยกว่า 500 ตารางเมตร ตามแบบที่ อบต.กำหนด ซอยบ้านนายขาว เอื้องไธสง </t>
  </si>
  <si>
    <t>โครงการก่อสร้างถนน คสล. จากบ้านนายตาชึงไปบ้านตาปิ หมู่ที่ 3 ปริมาณงาน ผิวทางกว้าง 3.00  เมตร ยาว 90 เมตร  หนา 0.15 เมตร หรือมีพื้นที่คอนกรีตไม่ น้อยกว่า 360 ตารางเมตร ตามแบบที่ อบต.กำหนด</t>
  </si>
  <si>
    <t>โครงการซ่อมถนนลงหินคลุกรอบหนองทานตะวัน หมู่ที่ 3 ปริมาณงาน ลงหินคลุกกว้าง 3.00 เมตร ยาว 700 เมตร หนา  0.10 เมตร หรือมีปริมาตรหินคลุกไม่น้อยกว่า 210 ลบ.ม. ตามแบบที่ อบต.กำหนด</t>
  </si>
  <si>
    <t>เพื่อใช้การสัญจรรอบหนองทานตะวันได้สะดวก</t>
  </si>
  <si>
    <t>โครงการซ่อมถนนลงหินคลุกจากบ้านนายสมิตร ถึง บ้านนางมล หมู่ที่ 3 ปริมาณงาน  ลงหินคลุกกว้าง 3.00 เมตร ยาว 50 เมตร  หนา 0.10 เมตร หรือมีปริมาตรหินคลุกไม่น้อยกว่า 15 ลบ.ม. ตามแบบที่ อบต.กำหนด</t>
  </si>
  <si>
    <t>โครงการก่อสร้างถนนคอนกรีตเสริมเหล็ก จากบ้านนายสง่าไปบ้านนางอำไพ หมู่ที่ 7 ปริมาณงาน ผิวทางกว้าง 5.00 เมตร ยาว 250 เมตร หนา  0.15 เมตร หรือมีพื้นที่คอนกรีตไม่น้อยกว่า 1,250  ตารางเมตร  ตามแบบที่ อบต.กำหนด</t>
  </si>
  <si>
    <t>โครงการก่อสร้างถนนคอนกรีตเสริมเหล็กจากบ้านนายบุญเที่ยงถึงบ้านนายประยูร หมู่ที่  7 ปริมาณงาน  ผิวทางกว้าง 3.00 เมตร  ยาว 100 เมตร หนา 0.15 เมตร หรือมีพื้นที่คอนกรีตไม่น้อยกว่า 300 ตารางเมตร  ตามแบบที่ อบต.กำหนด</t>
  </si>
  <si>
    <t>โครงการก่อสร้างถนน คสล. จากบ้านนายพงศ์ ถึง บ้านนางใบ หมู่ที่ 7 ปริมาณงาน  ผิวทางกว้าง 4.00   เมตร  ยาว  104  เมตร  หนา  0.15  เมตร  หรือมีพื้นที่คอนกรีตไม่น้อยกว่า 416  ตารางเมตร  ตามแบบที่ อบต.กำหนด</t>
  </si>
  <si>
    <t>โครงการยกระดับถนนดินจากนานายดอนไปนานายจาน หมู่ที่ 7ปริมาณงาน  ยกระดับถนนดินกว้าง 4.00   เมตร  ยาว  1,000  เมตร  สูงเฉลี่ย  0.60  เมตร  หรือมีปริมาตรดินถมไม่น้อยกว่า 2,700  ลบ.ม.  ตามแบบที่ อบต.กำหนด</t>
  </si>
  <si>
    <t>โครงการก่อสร้างถนนคอนกรีตเสริมเหล็ก จากสามแยกถึงบ้านนายบัว  หมู่ที่  8ปริมาณงาน ผิวทางกว้าง 4.00   เมตร  ยาว  200  เมตร  หนา  0.15  เมตร  หรือมีพื้นที่คอนกรีตไม่น้อยกว่า 800  ตารางเมตร  ตามแบบที่ อบต.กำหนด</t>
  </si>
  <si>
    <t xml:space="preserve">โครงการปรับปรุงถนนลงหินคลุก หมู่ที่ 8 ขนาดกว้าง 4 เมตร ยาว 500 เมตร หนา 0.10 เมตร จากบริเวณนานายแก้ว พิมานรัมย์ ถึง บริเวณนานายช่วย พะเนินรัมย์ </t>
  </si>
  <si>
    <t>โครงการก่อสร้างรางระบายน้ำ คสล. ตัวยู  ภายในหมู่บ้าน  หมู่ที่ 8ปริมาณงาน  รางระบายน้ำ คสล. ปากกว้าง 0.30  เมตร  ลึก 0.40  เมตร  ยาว 500  เมตร   ตามแบบที่ อบต.กำหนด</t>
  </si>
  <si>
    <t>โครงการก่อสร้างรางระบายน้ำ คสล. ตัวยู  จากบ้านนางอุไร ไป บ้านนายนิยม หมู่ที่ 10ปริมาณงาน  รางระบายน้ำ คสล. ปากกว้าง 0.30  เมตร  ลึก 0.40  เมตร  ยาว 500  เมตร   ตามแบบที่ อบต.กำหนด</t>
  </si>
  <si>
    <t>โครงการถมดินที่สาธารณะประโยชน์ หมู่ที่ 10ปริมาณงาน ขนาดกว้าง 31.00 เมตร  ยาว 15.00 เมตร ลึกเฉลี่ย 4.50 เมตร  หรือมีปริมาตรดินถมไม่น้อยกว่า 2,615  ลบ.ม. ตามแบบที่ อบต.กำหนด</t>
  </si>
  <si>
    <t xml:space="preserve"> โครงการซ่อมถนนลงหินคลุกถนนข้าง อบต.ตาเสาไปหนองหว้า หมู่ที่ 2 ปริมาณงาน ลงหินคลุกกว้าง 3.00 เมตร ยาว 500 เมตร  หนา 0.10 เมตร หรือมีปริมาตรหินคลุกไม่น้อยกว่า 150 ลบ.ม. ตามแบบที่ อบต.กำหนด</t>
  </si>
  <si>
    <t>รวมข้อ 4 -</t>
  </si>
  <si>
    <t>โครงการยกระดับถนนดินจากคลองสาธารณะประโยชน์ไปบ้านโนนอิน หมู่ที่ 5ปริมาณงาน ยกระดับถนนดินกว้าง 5.00   เมตร ยาว 800 เมตร สูงเฉลี่ย 0.60 เมตร  หรือมีปริมาตรดินถมไม่น้อยกว่า 2,640  ลบ.ม. ตามแบบที่ อบต.กำหนด</t>
  </si>
  <si>
    <t>รวมข้อ 83 -</t>
  </si>
  <si>
    <t>รวมข้อ 91-</t>
  </si>
  <si>
    <t>รวมข้อ 114 -</t>
  </si>
  <si>
    <t>โครงการถมที่เพื่อสร้างศาลาประชาคม หมู่10</t>
  </si>
  <si>
    <t>รวมข้อ 148 -</t>
  </si>
  <si>
    <t xml:space="preserve">รวมข้อ 170 - </t>
  </si>
  <si>
    <t>โครงการก่อสร้างอาคารสำนักงานอบต.ตาเสา</t>
  </si>
  <si>
    <t>เพื่อใช้ในการปฏิบัติราชการ</t>
  </si>
  <si>
    <t>การปฏิบัติราชการสะดวกรวดเร็ว</t>
  </si>
  <si>
    <t>โครงการกั้นคลอง 2  ขนาดกว้าง 6.00 ม. ยาว 9.00 - 12.00 ม. ความลึก 4.00 ม. 5:1:1.5 (ยุบตัว 1.25) หรือดินถมไม่น้อยกว่า จุดละ 620.00 ลบ.ม.</t>
  </si>
  <si>
    <t>เพื่อกักเก็บน้ำไว้ใช้</t>
  </si>
  <si>
    <t xml:space="preserve">ที่กั้นคลองเพิ่ม </t>
  </si>
  <si>
    <t>ประชาชนมีน้ำไว้ใช้ประโยชน์ร่วมกัน</t>
  </si>
  <si>
    <t>โครงการพัฒนาศํกยภาพการทำงานเป็นทีม</t>
  </si>
  <si>
    <t>โครงการสร้างสุขในองค์กรเพื่อจูงใจวัยทำงาน</t>
  </si>
  <si>
    <t>โครงการปรับปรุงถนนลงหินคลุก หมู่ที่ 5 ขนาดกว้าง 4 เมตร กว้าง 460 เมตร หนา 0.10 เมตร จากกำแพงโรงงานกิมหงวนเฟอร์นิเจอร์ ถึงคลองน้ำทิศใต้ของหมู่บ้าน</t>
  </si>
  <si>
    <t xml:space="preserve">โครงการก่อสร้างถนนคอนกรีตเสริมเหล็ก หมู่ที่ 5 บริเวณขอบสระหนองมะขาม ด้านทิศใต้ จากหมู่ที่ 5 ไปหมู่ที่ 7 ขนาดกว้าง 5 เมตร ยาว 200 เมตร หนา 0.15 เมตร หรือพื้นที่คอนกรีตเสริมเหล็กไม่น้อยกว่า 1,000 ตารางเมตร </t>
  </si>
  <si>
    <t>โครงการซ่อมถนนลงหินคลุกจากบ้านนายโชคถึงบ้านนางสมใจ หมู่ที่ 7 ปริมาณงาน  ลงหินคลุกกว้าง 3.00 เมตร ยาว 200 เมตร  หนา 0.10 เมตร หรือมีปริมาตรหินคลุกไม่น้อยกว่า 60 ลบ.ม. ตามแบบที่ อบต.กำหนด</t>
  </si>
  <si>
    <t>โครงการปรับปรุงถนนลงหินคลุก หมู่ที่ 9 ขนาดกว้าง 4 เมตร ยาว 520 เมตร หนา 0.10 เมตร รอบสระน้ำหนองแวง เชื่อมคลองหมู่ที่ 9</t>
  </si>
  <si>
    <t>โครงการก่อสร้างถนนดินลงหินคลุก หมู่ที่ 1 ขนาดกว้าง 4 เมตร ยาว 305 เมตร หนา 0.10 เมตร จากหนองชุมแสง ถึง หนองไผ่</t>
  </si>
  <si>
    <r>
      <rPr>
        <i/>
        <sz val="7"/>
        <rFont val="TH SarabunIT๙"/>
        <family val="2"/>
      </rPr>
      <t xml:space="preserve"> </t>
    </r>
    <r>
      <rPr>
        <i/>
        <sz val="16"/>
        <rFont val="TH SarabunIT๙"/>
        <family val="2"/>
      </rPr>
      <t>โครงการก่อสร้างถนนดินจากถนนดินเดิมจากนายายปิมไปนานางพร้อม หมู่ที่ 3 ปริมาณงาน ยกระดับถนนดินกว้าง 4.00  เมตร ยาว 700 เมตร สูงเฉลี่ย 1.00  เมตร หรือมีปริมาตรดินถมไม่น้อยกว่า 3,150 ลบ.ม. ตามแบบที่ อบต.กำหนด</t>
    </r>
  </si>
  <si>
    <t>โครงการก่อสร้างถนนดินยกระดับ หมู่ที่ 6 ขนาดกว้าง 6 เมตร ยาว 600 เมตร จากทางเข้านานายยุทธ ขนานรัมย์ ถึงนานายจำเป็น ทะรารัมย์</t>
  </si>
  <si>
    <r>
      <rPr>
        <i/>
        <sz val="7"/>
        <rFont val="TH SarabunIT๙"/>
        <family val="2"/>
      </rPr>
      <t xml:space="preserve"> </t>
    </r>
    <r>
      <rPr>
        <i/>
        <sz val="16"/>
        <rFont val="TH SarabunIT๙"/>
        <family val="2"/>
      </rPr>
      <t>โครงการก่อสร้างรางระบายน้ำ คสล. ตัวยู จากบ้านนายอภิเดช ถึงบ้านนายลวย  หมู่ที่ 2 ปริมาณงาน รางระบายน้ำ คสล. ปากกว้าง 0.30  เมตร ลึก 0.40 เมตร ยาว 100  เมตร ตามแบบที่ อบต.กำหนด</t>
    </r>
  </si>
  <si>
    <t>โครงการก่อสร้างรางระบายน้ำหมู่ที่ 8 ปากกว้าง 0.50 ม. ก้นกว้าง 0.30 ม. ยาว 334 ม. จากสี่แยกหน้า ร.ร.วัดบ้านตาเสา ถึง สระหนองแวง หลัง ร.ร.วัดบ้านตาเสา</t>
  </si>
  <si>
    <t>จบงานรางระบายน้ำ</t>
  </si>
  <si>
    <t>รางระบายน้ำ</t>
  </si>
  <si>
    <t>จบงานวางท่อ</t>
  </si>
  <si>
    <t>โครงการวางท่อระบายน้ำเข้าสระน้ำ หมู่ที่ 10 ขนาดกว้าง 0.60 เมตร ยาว 250 เมตร</t>
  </si>
  <si>
    <t>โครงการวางท่อระบายน้ำเข้าสระน้ำหมู่ที่10 ขนาดกว้าง 0.60 เมตร ยาว 250 เมตร</t>
  </si>
  <si>
    <t>โครงการวางท่อระบายน้ำเข้าสระน้ำ หมู่ที่ 7 ขนาดกว้าง 0.60 เมตร ยาว 100 เมตร</t>
  </si>
  <si>
    <t>โครงการวางท่อระบายน้ำเข้าสระน้ำ หมู่ที่ 5 ขนาดกว้าง 0.60 เมตร ยาว 100 เมตร</t>
  </si>
  <si>
    <t>โครงการวางท่อระบายน้ำเข้าสระน้ำ หมู่ที่ 3 ขนาดกว้าง 0.60 เมตร ยาว 8 เมตร</t>
  </si>
  <si>
    <t xml:space="preserve"> งาน วางท่อระบายน้ำ</t>
  </si>
  <si>
    <t>จบงานปรับเกรด</t>
  </si>
  <si>
    <t>ปรับเกรดถนน</t>
  </si>
  <si>
    <t>จบงานลานเอกประสงค์</t>
  </si>
  <si>
    <t>โครงการก่อสร้างลานอเนกประสงค์ ศูนย์พัฒนาเด็กเล็กบ้านตาเสา</t>
  </si>
  <si>
    <t>โครงการก่อสร้างลานอเนกประสงค์ หมู่ที่ 1 บริเวณลานติดหนองน้ำตาเสา จากศาลาตายาย ถึง มุมบ้านนาย...............(มุมทางเข้าอบต.)</t>
  </si>
  <si>
    <t>งานลานเอนกประสงค์</t>
  </si>
  <si>
    <t>จบ คสล.</t>
  </si>
  <si>
    <r>
      <t xml:space="preserve">โครงการก่อสร้างถนนคอนกรีตเสริมเหล็ก หมู่ที่ 6                                         - </t>
    </r>
    <r>
      <rPr>
        <u/>
        <sz val="15"/>
        <rFont val="TH SarabunIT๙"/>
        <family val="2"/>
      </rPr>
      <t>ช่วงที่ 1</t>
    </r>
    <r>
      <rPr>
        <sz val="15"/>
        <rFont val="TH SarabunIT๙"/>
        <family val="2"/>
      </rPr>
      <t xml:space="preserve"> ขนาดกว้าง 4 เมตร ยาว 37 เมตร หนา 0.15 เมตร หรือพื้นที่คอนกรีตเสริมเหล็กไม่น้อยกว่า 152.00 ตารางเมตร จากแยกตาเสา-ระเบิก ถึง บริเวณบ้านนายเสียม ทะรุนรัมย์     - </t>
    </r>
    <r>
      <rPr>
        <u/>
        <sz val="15"/>
        <rFont val="TH SarabunIT๙"/>
        <family val="2"/>
      </rPr>
      <t>ช่วงที่ 2</t>
    </r>
    <r>
      <rPr>
        <sz val="15"/>
        <rFont val="TH SarabunIT๙"/>
        <family val="2"/>
      </rPr>
      <t xml:space="preserve"> ขนาดกว้าง 4 เมตร ยาว 67 เมตร หนา 0.15 เมตร หรือพื้นที่คอนกรีตเสริมเหล็กไม่น้อยกว่า 268.00 ตารางเมตร จากบ้านนางเนิน ทะรารัมย์ ถึงบ้านนางสง่า ทองจันทร์</t>
    </r>
  </si>
  <si>
    <t>โครงการก่อสร้างถนนคอนกรีตเสริมเหล็ก  หมู่ที่ 5 จากบ้านนายยืน  บรรดาดี ไปบ้านบ้วน ทิสารัมย์ ปริมาณงาน ผิวทางกว้าง 4.00   เมตร  ยาว  130  เมตร  หนา  0.15  เมตร  หรือมีพื้นที่คอนกรีตไม่น้อยกว่า 520  ตารางเมตร  ตามแบบที่ อบต.กำหนด</t>
  </si>
  <si>
    <t>โครงการก่อสร้างถนนคอนกรีตเสริมเหล็ก หมู่ที่ 5 ขนาดกว้าง 5 เมตร ยาว 153 เมตร หนา 0.15 เมตร จากบ้านนายสมพงษ์  สำรวมจิต ถึงวัดบ้านมะขาม</t>
  </si>
  <si>
    <t>งาน คสล.</t>
  </si>
  <si>
    <t>จบงานลาดยาง</t>
  </si>
  <si>
    <t>โครงการปรับปรุงถนนลาดยางภายในหมู่บ้าน หมู่ที่ 10 ขนาดกว้าง 5 เมตร ยาว 400 เมตร จากสามแยกทางเข้าหมู่บ้าน ถึงถนนทางเข้าหมู่ 8</t>
  </si>
  <si>
    <t>โครงการปรับปรุงถนนลาดยางภายในหมู่บ้าน หมู่ที่ 6 ขนาดกว้าง 6 เมตร ยาว 400 เมตร จากบ้านนายนะ งามทอง ถึงบ้านนายสุพรรณ ทะรุนรัมย์</t>
  </si>
  <si>
    <t>โครงการปรับปรุงถนนลาดยางภายในหมู่บ้าน หมู่ที่ 6 ขนาดกว้าง 5 เมตร ยาว 700 เมตร จากสามแยกศาลากลางหมู่บ้าน ถึงถนนลาดยางเส้นห้วยราช-สตึก</t>
  </si>
  <si>
    <t>โครงการปรับปรุงถนนลาดยางภายในหมู่บ้าน หมู่ที่ 3 ขนาดกว้าง 6 เมตร ยาว 200 เมตร จากบ้านนางสวิน จะเรรัมย์ ถึงบ้านนางน้ำผึ้ง พารื่นรัมย์</t>
  </si>
  <si>
    <t>โครงการปรับปรุงถนนลาดยางภายในหมู่บ้าน หมู่ที่ 3 ขนาดกว้าง 6 เมตร ยาว 400 เมตร จากบ้านนายถวิน ทองจันทร์ ถึงบ้านนายสมิตร ยอดเพ็ชร</t>
  </si>
  <si>
    <t>โครงการปรับปรุงถนนลาดยางภายในหมู่บ้าน หมู่ที่ 3 ขนาดกว้าง 6 เมตร ยาว 400 เมตร จากบ้านนางกัลยา  อนันรัมย์ ถึงบ้านนางนุม  ศรีสุข</t>
  </si>
  <si>
    <t>โครงการปรับปรุงถนนลาดยางภายในหมู่บ้าน หมู่ที่ 2 ขนาดกว้าง 6 เมตร ยาว 2,500 เมตร จากบ้านนายหมื่น ศีลงาม ถึง อบต.หนองใหญ่ อ.สตึก</t>
  </si>
  <si>
    <t>งานลาดยาง</t>
  </si>
  <si>
    <t>โครงการก่อสร้างรางระบายน้ำ หมู่ที่ 10 คสล. ตัวยู  จากบ้านนางอุไร ไป บ้านนายนิยม ปริมาณงาน  รางระบายน้ำ คสล. ปากกว้าง 0.30  เมตร  ลึก 0.40  เมตร  ยาว 500  เมตร   ตามแบบที่ อบต.กำหนด</t>
  </si>
  <si>
    <t>โครงการก่อสร้างรางระบายน้ำ หมู่ที่ 8 คสล. ตัวยู  ภายในหมู่บ้าน ปริมาณงาน  รางระบายน้ำ คสล. ปากกว้าง 0.30  เมตร  ลึก 0.40  เมตร  ยาว 500  เมตร   ตามแบบที่ อบต.กำหนด</t>
  </si>
  <si>
    <t>โครงการก่อสร้างรางระบายน้ำ หมู่ที่ 8 ปากกว้าง 0.50 ม. ก้นกว้าง 0.30 ม. ยาว 334 ม. จากสี่แยกหน้า ร.ร.วัดบ้านตาเสา ถึงทำนบหลัง ร.ร.วัดบ้านตาเสา</t>
  </si>
  <si>
    <r>
      <rPr>
        <sz val="7"/>
        <color rgb="FFFF0000"/>
        <rFont val="TH SarabunIT๙"/>
        <family val="2"/>
      </rPr>
      <t xml:space="preserve"> </t>
    </r>
    <r>
      <rPr>
        <sz val="16"/>
        <color rgb="FFFF0000"/>
        <rFont val="TH SarabunIT๙"/>
        <family val="2"/>
      </rPr>
      <t>โครงการก่อสร้างรางระบายน้ำ หมู่ที่ 2 คสล. ตัวยู จากบ้านนายอภิเดช ถึงบ้านนายลวย ปริมาณงาน รางระบายน้ำ คสล. ปากกว้าง 0.30  เมตร ลึก 0.40 เมตร ยาว 100  เมตร ตามแบบที่ อบต.กำหนด</t>
    </r>
  </si>
  <si>
    <t>โครงการก่อสร้างรางระบายน้ำหมู่ที่ 1 ปากกว้าง 0.60 ม. ก้นกว้าง 0.30 ม. ยาว 225 ม. จากบ้านนายฉลวย  ทองจันทร์ ถึง ทางเข้าวัดบ้านตาเสา</t>
  </si>
  <si>
    <t>งาน รางระบายน้ำ</t>
  </si>
  <si>
    <t>จบงานถนนดิน</t>
  </si>
  <si>
    <t>โครงการยกระดับถนนดินจากนานายดอนไปนานายจาน หมู่ที่ 7 ปริมาณงาน  ยกระดับถนนดินกว้าง 4.00   เมตร  ยาว  1,000  เมตร  สูงเฉลี่ย  0.60  เมตร  หรือมีปริมาตรดินถมไม่น้อยกว่า 2,700  ลบ.ม.  ตามแบบที่ อบต.กำหนด</t>
  </si>
  <si>
    <t>โครงการก่อสร้างถนนดินยกระดับ หมู่ที่ 6 ขนาดกว้าง 6 เมตร ยาว 600 เมตร จากทางเข้านานายยุทธ ขนานรัมย์ ถึงนานายเป็น ทะรารัมย์</t>
  </si>
  <si>
    <r>
      <rPr>
        <sz val="7"/>
        <color rgb="FFFF0000"/>
        <rFont val="TH SarabunIT๙"/>
        <family val="2"/>
      </rPr>
      <t xml:space="preserve"> </t>
    </r>
    <r>
      <rPr>
        <sz val="16"/>
        <color rgb="FFFF0000"/>
        <rFont val="TH SarabunIT๙"/>
        <family val="2"/>
      </rPr>
      <t>โครงการก่อสร้างถนนดินจากถนนดินเดิมจากนายายปิมไปนานางพร้อม หมู่ที่ 3 ปริมาณงาน ยกระดับถนนดินกว้าง 4.00  เมตร ยาว 700 เมตร สูงเฉลี่ย 1.00  เมตร หรือมีปริมาตรดินถมไม่น้อยกว่า 3,150 ลบ.ม. ตามแบบที่ อบต.กำหนด</t>
    </r>
  </si>
  <si>
    <t>โครงการก่อสร้างถนนดินลงหินคลุก หมู่ที่ 1 ขนาดกว้าง 4 เมตร ยาว 305 เมตร หนา 0.10 เมตร จากหนองชุมแสง ถึงหนองไผ่</t>
  </si>
  <si>
    <t>งานถนนดิน</t>
  </si>
  <si>
    <t>จบงานลงหินคลุก</t>
  </si>
  <si>
    <t>โครงการปรับปรุงถนนลงหินคลุก หมู่ที่ 9 ขนาดกว้าง 4 เมตร ยาว 520 เมตร หนา 0.10 เมตร จากสระน้ำหนองแวง เชื่อมคลองหมู่ 9</t>
  </si>
  <si>
    <t>โครงการซ่อมถนนลงหินคลุกจากบ้านนายโชคถึงบ้านนางสมใจ หมู่ที่ 7ปริมาณงาน  ลงหินคลุกกว้าง 3.00 เมตร ยาว 200 เมตร  หนา 0.10 เมตร หรือมีปริมาตรหินคลุกไม่น้อยกว่า 60 ลบ.ม. ตามแบบที่ อบต.กำหนด</t>
  </si>
  <si>
    <t>โครงการซ่อมถนนลงหินคลุกถนนข้างโรงเรียนบ้านมะขามทานตะวัน หมู่ที่ 5ปริมาณงาน ผิวทางกว้าง 3.00 เมตร ยาว  150 เมตร หนา 0.15 เมตร หรือมีปริมาตรหินคลุกไม่น้อยกว่า 45 ลบ.ม.   ตามแบบที่ อบต.กำหนด</t>
  </si>
  <si>
    <t>โครงการซ่อมถนนลงหินคลุกถนนข้างโรงเรียนบ้านมะขามทานตะวัน หมู่ที่ 5ปริมาณงาน ผิวทางกว้าง 4.00 เมตร ยาว  400 เมตร หนา 0.15 เมตร หรือมีปริมาตรหินคลุกไม่น้อยกว่า 160 ลบ.ม.   ตามแบบที่ อบต.กำหนด</t>
  </si>
  <si>
    <t>โครงการปรับปรุงถนนลงหินคลุก หมู่ที่ 5 ขนาดกว้าง 4 เมตร กว้าง 460 เมตร หนา 0.10 เมตร จากกำแพงโรงงานกิมหงวนเฟอร์นิเจอร์ ถึงคลองน้ำใต้หมู่บ้าน</t>
  </si>
  <si>
    <t>โครงการปรับปรุงถนนลงหินคลุก หมู่ที่ 2 ขนาดกว้าง 4 เมตร ยาว 80 เมตร หนา 0.10 เมตร จากบ้านนางเชือ ทาเรือมรัมย์ ถึงบ้านนายยิ้ม  ประจวบสุข</t>
  </si>
  <si>
    <t>งานหินคลุก</t>
  </si>
  <si>
    <t>คสล.</t>
  </si>
  <si>
    <t>โครงการก่อสร้างถนนคอนกรีตเสริมเหล็ก จากบ้านนายยืน บรรดาดี ไปบ้านบ้วน ทิสารัมย์  หมู่ที่ 5ปริมาณงาน ผิวทางกว้าง 4.00   เมตร  ยาว  130  เมตร  หนา  0.15  เมตร  หรือมีพื้นที่คอนกรีตไม่น้อยกว่า 520  ตารางเมตร  ตามแบบที่ อบต.กำหนด</t>
  </si>
  <si>
    <r>
      <t xml:space="preserve">โครงการก่อสร้างถนนคอนกรีตเสริมเหล็ก หมู่ที่ 6                                         - </t>
    </r>
    <r>
      <rPr>
        <u/>
        <sz val="15"/>
        <rFont val="TH SarabunIT๙"/>
        <family val="2"/>
      </rPr>
      <t>ช่วงที่ 1</t>
    </r>
    <r>
      <rPr>
        <sz val="15"/>
        <rFont val="TH SarabunIT๙"/>
        <family val="2"/>
      </rPr>
      <t xml:space="preserve"> ขนาดกว้าง 4 เมตร ยาว 37 เมตร หนา 0.15 เมตร หรือพื้นที่คอนกรีตเสริมเหล็กไม่น้อยกว่า 152.00 ตารางเมตร จากแยกตาเสา-ระเบิก ถึง บริเวณบ้านนายเสียม ทะรุนรัมย์    </t>
    </r>
    <r>
      <rPr>
        <u/>
        <sz val="15"/>
        <rFont val="TH SarabunIT๙"/>
        <family val="2"/>
      </rPr>
      <t xml:space="preserve"> - ช่วงที่ 2</t>
    </r>
    <r>
      <rPr>
        <sz val="15"/>
        <rFont val="TH SarabunIT๙"/>
        <family val="2"/>
      </rPr>
      <t xml:space="preserve"> ขนาดกว้าง 4 เมตร ยาว 67 เมตร หนา 0.15 เมตร หรือพื้นที่คอนกรีตเสริมเหล็กไม่น้อยกว่า 268.00 ตารางเมตร จากบ้านนางเนิน ทะรารัมย์ ถึงบ้านนางสง่า ทองจันทร์</t>
    </r>
  </si>
  <si>
    <t>โครงการก่อสร้างถนนคอนกรีตเสริมเหล็ก หมู่ที่ 8 ขนาดกว้าง 4 เมตร ยาว 53 เมตร หนา 0.15 เมตร จากบ้านนายบัว นะมิตรัมย์ ถึงสุดคลองหมู่ที่ 8</t>
  </si>
  <si>
    <t>โครงการก่อสร้างลานอเนกประสงค์ หมู่ที่ 1 บริเวณลานติดหนองน้ำตาเสา จากศาลตายาย ถึง หน้าบ้านนายกิม นะมิตรัมย์</t>
  </si>
  <si>
    <t>โครงการถมที่เพื่อสร้างศาลาประชาคมหมู่10</t>
  </si>
  <si>
    <t>โครงการก่อสร้างลานเอนกประสงค์ บริเวณ ศูนย์พัฒนาเด็กเล็กบ้านตาเสา</t>
  </si>
  <si>
    <t>โครงการกั้นคลองส่งน้ำ หมู่ที่ 6 (คลอง 2)  ขนาดกว้าง 6.00 ม. ยาว 9.00 - 12.00 ม. ความลึก 4.00 ม. 5:1:1.5 (ยุบตัว 1.25) หรือดินถมไม่น้อยกว่า จุดละ 620.00 ลบ.ม.</t>
  </si>
  <si>
    <t xml:space="preserve">โครงการก่อสร้างลานกีฬาพร้อมอุปกรณ์ หมู่ 1 </t>
  </si>
  <si>
    <t>โครงการก่อสร้างลานกีฬาพร้อมอุปกรณ์ หมู่ 2</t>
  </si>
  <si>
    <t>โครงการก่อสร้างลานกีฬาพร้อมอุปกรณ์ หมู่ 3</t>
  </si>
  <si>
    <t xml:space="preserve">โครงการก่อสร้างลานกีฬาพร้อมอุปกรณ์ หมู่ 7 </t>
  </si>
  <si>
    <t xml:space="preserve">โครงการก่อสร้างลานกีฬาพร้อมอุปกรณ์ หมู่ 8 </t>
  </si>
  <si>
    <t xml:space="preserve">โครงการก่อสร้างลานกีฬาพร้อมอุปกรณ์ หมู่ 9 </t>
  </si>
  <si>
    <t>โครงการปรับปรุงซ่อมแซมต่อเติมหลังคาศูนย์พัฒนาเด็กเล็กบ้านตาเสา</t>
  </si>
  <si>
    <t>โครงการก่อสร้างอาคารสำนักงาน          อบต.ตาเสา</t>
  </si>
  <si>
    <t>รวมข้อ 11 -</t>
  </si>
  <si>
    <t xml:space="preserve">รวมข้อ 16 - </t>
  </si>
  <si>
    <t>รวมข้อ 19 -</t>
  </si>
  <si>
    <t>รวมข้อ 23 -</t>
  </si>
  <si>
    <t>รวมข้อ 27 -</t>
  </si>
  <si>
    <t xml:space="preserve">รวมข้อ 31 - </t>
  </si>
  <si>
    <t xml:space="preserve">รวมข้อ 36 - </t>
  </si>
  <si>
    <t xml:space="preserve">รวมข้อ 40 - </t>
  </si>
  <si>
    <t>รวมข้อ 44 -</t>
  </si>
  <si>
    <t>รวมข้อ 49 -</t>
  </si>
  <si>
    <t>รวมข้อ 53 -</t>
  </si>
  <si>
    <t>รวมข้อ 63 -</t>
  </si>
  <si>
    <t>รวมข้อ 68-</t>
  </si>
  <si>
    <t>รวมข้อ 73-</t>
  </si>
  <si>
    <t>รวมข้อ 88 -</t>
  </si>
  <si>
    <t>รวมข้อ 92-</t>
  </si>
  <si>
    <t>รวมข้อ 96 -</t>
  </si>
  <si>
    <t>รวมข้อ 100-</t>
  </si>
  <si>
    <t>รวมข้อ 103-</t>
  </si>
  <si>
    <t>รวมข้อ 107 -</t>
  </si>
  <si>
    <t>รวมข้อ 112-</t>
  </si>
  <si>
    <t>รวมข้อ 118 -</t>
  </si>
  <si>
    <t>รวมข้อ 124-</t>
  </si>
  <si>
    <t>รวมข้อ 135 -</t>
  </si>
  <si>
    <t>รวมข้อ 138-</t>
  </si>
  <si>
    <t>รวมข้อ 144-</t>
  </si>
  <si>
    <t xml:space="preserve">รวมข้อ 152 - </t>
  </si>
  <si>
    <t xml:space="preserve">รวมข้อ 156 - </t>
  </si>
  <si>
    <t xml:space="preserve">รวมข้อ 163- </t>
  </si>
  <si>
    <t xml:space="preserve">รวมข้อ 5 - </t>
  </si>
  <si>
    <r>
      <rPr>
        <i/>
        <sz val="7"/>
        <rFont val="TH SarabunIT๙"/>
        <family val="2"/>
      </rPr>
      <t xml:space="preserve"> </t>
    </r>
    <r>
      <rPr>
        <i/>
        <sz val="16"/>
        <rFont val="TH SarabunIT๙"/>
        <family val="2"/>
      </rPr>
      <t>โครงการปรับปรุงภูมิทัศน์รอบสระน้ำ หมู่ที่ 1 ปริมาณงาน  สร้างรั้ว คสล. ล้อมรอบสระน้ำ ยาว  800  เมตร  พร้อมสร้างทางเดิน คสล.  ยาว 900  เมตร  ตามแบบที่ อบต.กำหนด</t>
    </r>
  </si>
  <si>
    <t>26-31</t>
  </si>
  <si>
    <t>โครงการปรับปรุงถนนลงดินลูกรังจากแยกถนนลาดยาง สายตาเสา-บ้านด่าน  หมู่ที่ 1 ไปบ้านตาเสา หมู่ที่6 ปริมาณงานลงหินคลุกกว้าง 4.00 เมตร ยาว 430 เมตร หนาเฉลี่ย 0.10 หรือมีปริมาตรหินคลุกไม่น้อยกว่า 212 ลบ.ม. ตามแบบที่ อบต.กำหนด</t>
  </si>
  <si>
    <t>ประชาชนได้มีถนนลูกรังใช้ในการสัญจรไปมาสะดวก ปลอดภัย</t>
  </si>
  <si>
    <t>โครงการซ่อมถนนลงดินลูกรังรอบโรงเรียนบ้านมะขามทานตะวัน หมู่ที่ 3 บ้านทานตะวัน ปริมาณงาน ผิวทางกว้าง 3.00 เมตร ยาว  2,000 เมตร หนา 0.15 เมตร หรือมีปริมาตรหินคลุกไม่น้อยกว่า 600 ลบ.ม.   ตามแบบที่ อบต.กำหนด</t>
  </si>
  <si>
    <t>โครงการลงดินลูกรัง จากบ้านนางแต๋น ไปประปาหมู่บ้าน หมู่ที่ 3 บ้านทานตะวัน ปริมาณงาน ลงหินคลุกกว้าง 3.00 เมตร ยาว  2,500 เมตร หนา 0.10 เมตร หรือมีปริมาตรหินคลุกไม่น้อยกว่า 750 ลบ.ม.   ตามแบบที่ อบต.กำหนด</t>
  </si>
  <si>
    <t>ประชาชนได้มีถนนดินลูกรังใช้ในการสัญจรไปมาสะดวก ปลอดภัย</t>
  </si>
  <si>
    <t>โครงการลงดินลูกรัง จากแยกถนนลาดยางตาเสา - กระสัง ไป คลองบ้านมะขาม หมู่ที่ 5 ปริมาณงาน ลงหินคลุก กว้าง 3.00 เมตร ยาว 380 เมตร หนาเฉลี่ย 0.10 เมตร หรือมีปริมาณหินคลุกไม่น้อยกว่า 114 ลบ.ม. ตามแบบที่ อบต.กำหนด</t>
  </si>
  <si>
    <t xml:space="preserve">โครงการถนนลงดินลูกรัง หมู่ที่ 6 บ้านตาเสา จากนานายยัง ไป นานายธนกร  ปริมาณงาน ลงหินคลุกกว้าง 3.00 เมตร ยาว 2,000 เมตร หนา 0.10 เมตร หรือมีปริมาตรหินคลุกไม่น้อยกว่า 600 ลบ.ม. ตามแบบที่ อบต.กำหนด </t>
  </si>
  <si>
    <t>ประชาชนได้มีถนนดินลูกรังใช้ในการสัญจรไปมาสะดวก และปลอดภัย</t>
  </si>
  <si>
    <t>โครงการถนนลงดินลูกรังจาก หมู่ที่ 5 บ้านมะขาม  ไปหนองระกา หมู่ที่ 7 บ้านขาม ปริมาณงาน ลงหินคลุก กว้าง 3.00 เมตร ยาว 3,000 เมตร หนาเฉลี่ย 0.10 เมตร หรือมีปริมาณหินคลุกไม่น้อยกว่า 900 ลบ.ม. ตามแบบที่ อบต.กำหนด</t>
  </si>
  <si>
    <t>โครงการถนนลงดินลูกรัง จาก หมู่ที่ 5 บ้านนางชุม กล้าแข็ง  ไปบ้านโนนอินทร์ ตำบลห้วยสำราญ ปริมาณงาน ลงหินคลุก กว้าง 3.00 เมตร ยาว 2,500 เมตร หนาเฉลี่ย 0.10 เมตร หรือมีปริมาณหินคลุกไม่น้อยกว่า 750 ลบ.ม. ตามแบบที่ อบต.กำหนด</t>
  </si>
  <si>
    <t>โครงการปรับปรุงอาคารสำนักงาน อบต.ตาเสา</t>
  </si>
  <si>
    <t>โครงการปรับปรุงรั้วคอนกรีตเสริมเหล็กสำนักงาน อบต.ตาเสา</t>
  </si>
  <si>
    <t>มีรั้วสำนักงานที่เป็นสถานที่ทำการปฏิบติราชการที่ปลอดภัย</t>
  </si>
  <si>
    <t>เพื่อให้ที่ทำการองค์การบริหารส่วนตำบลตาเสาเป็นระเบียบเรียบร้อยและปลอดภัย</t>
  </si>
  <si>
    <t>จำนวนอาคารสำนักงานที่ได้รับการปรับปรุง</t>
  </si>
  <si>
    <t>จำนวนรั้วสำนักงานที่ได้รับการปรับปรุง</t>
  </si>
  <si>
    <t>โครงการต่อเติมหลังคาอเนกประสงค์ อบต.ตาเสา</t>
  </si>
  <si>
    <t>เพื่อใช้เป็นสถานที่สำหรับการจัดกิจกรรมต่างๆ ของอบต.ตาเสา</t>
  </si>
  <si>
    <t>โครงการจัดงานเฉลิมฉลองวันเฉลิมพระชนมพรรษาสมเด็จพระนางเจ้าสุทิดา พัชรสุธาพิมลลักษณ พระบรมราชินี</t>
  </si>
  <si>
    <t>ประชาชนมีน้ำสะอาดไว้อุปโภคและบริโภค</t>
  </si>
  <si>
    <t xml:space="preserve">โครงการขุดลอกสระน้ำ  หมู่ที่ 10 </t>
  </si>
  <si>
    <t>เพื่อให้ประชาชนมีน้ำไว้สำหรับอุปโภคบริโภค</t>
  </si>
  <si>
    <t>ประชาชนมีแหล่งน้ำไว้ใช้ในการอุปโภคบริโภค</t>
  </si>
  <si>
    <t xml:space="preserve">โครงการก่อสร้างขยายถนนคอนกรีตเสริมเหล็ก หมู่ที่ 1 </t>
  </si>
  <si>
    <t>จำนวน หลังคาที่ได้รับการปรับปรุง</t>
  </si>
  <si>
    <t>มีสถานที่ใช้ทำกิจกรรมต่างๆ ของอบต.ตาเสา</t>
  </si>
  <si>
    <t xml:space="preserve">โครงการก่อสร้างถนนคอนกรีตเสริมเหล็ก หมู่ที่ 2 ขนาดกว้าง 5 เมตร ยาว 83 เมตร หนา 0.15 เมตร หรือพื้นคอนกรีตเสริมเหล็ก ไม่น้อยกว่า 415 ตารางเมตร ตามแบบที่ อบต.กำหนด จากบ้านนายสมพงษ์ ถึงบ้านน.ส.ศิล  </t>
  </si>
  <si>
    <t>โครงการก่อสร้างถนน คสล. จากสามแยกร้านเนตรนภา ถึง บ้านนางสวิง หมู่ที่ 3 ปริมาณงาน ผิวทางกว้าง 3.00  เมตร ยาว 90 เมตร  หนา 0.15 เมตร หรือมีพื้นที่คอนกรีตไม่ น้อยกว่า 360 ตารางเมตร ตามแบบที่ อบต.กำหนด</t>
  </si>
  <si>
    <t xml:space="preserve">โครงการก่อสร้างถนนคอนกรีตเสริมเหล็ก หมู่ที่ 4 จากบ้านนายเบิด อิ่มสำราญ ขนาดกว้าง 3 เมตร ยาว 31 เมตร หนา 0.15 เมตร </t>
  </si>
  <si>
    <t>โครงการก่อสร้างถนนคอนกรีตเสริมเหล็ก หมู่ที่ 6 ขนาดกว้าง 4 เมตร ยาว 104 เมตร หนา 0.15 เมตร จากบ้านนางสง่า ทองจันทร์ ถึงนา นายแกะ นิสังรัมย์</t>
  </si>
  <si>
    <t xml:space="preserve">โครงการก่อสร้างถนนคอนกรีตเสริมเหล็ก หมู่ที่ 7 ขนาดกว้าง 5 เมตร ยาว 83 เมตร หนา 0.15 เมตร หรือพื้นที่คอนกรีตเสริมเหล็กไม่น้อยกว่า 415.00 ตารางเมตร จากบ้านนางเอมอร อิ่มสำราญ ถึงบ้านนางมิตร </t>
  </si>
  <si>
    <t>โครงการก่อสร้างถนนคอนกรีตเสริมเหล็ก หมู่ที่ 7 ขนาดกว้าง 4 เมตร ยาว 52 เมตร หนา 0.15 เมตร จากวัดบ้านมะขาม ถึง บ้านนายเหลือง เทวารัมย์</t>
  </si>
  <si>
    <t>โครงการก่อสร้างถนนคอนกรีตเสริมเหล็ก หมู่ที่ 8 ขนาดกว้าง 4 เมตร ยาว 104 เมตร หนา 0.15 เมตร หรือพื้นที่คอนกรีตเสริมเหล็กไม่น้อยกว่า 416.00 ตารางเมตร จากบ้านนายสมปอง นะมิตรัมย์  ถึง บริเวณบ้านนายบัว นะมิตรัมย์</t>
  </si>
  <si>
    <t>โครงการปรับเกรดถนน ระหว่างหมู่ที่ 3,6,9 บริเวณคันคลองส่งน้ำเชื่อมระหว่าง ม.3, ม.6 และม. 9 ไม่น้อยกว่า 20,168 ตร.ม.</t>
  </si>
  <si>
    <t>โครงการปรับเกรดถนน ระหว่างหมู่ 5,7      ขนาดกว้าง 4 เมตร ยาวรวม 5,042 เมตร พื้นที่ไม่น้อยกว่า 20,168 ตารางเมตร</t>
  </si>
  <si>
    <t xml:space="preserve">โครงการปรับเกรดถนน ระหว่างหมู่ที่ 3,5    ขนาดกว้าง 4 เมตร ยาวรวม 5,042 เมตร หรือพื้นที่ไม่น้อยกว่า 20,168 ตารางเมตร </t>
  </si>
  <si>
    <t>โครงการปรับเกรดถนน ระหว่างหมู่ที่ 8,10,7 กว้าง 4.00 ม. ยาว 5,042 เมตร หรือพื้นที่ไม่น้อยกว่า 20,168 ตารางเมตร</t>
  </si>
  <si>
    <t>โครงการปรับปรุงถนนลงดินลูกรัง หมู่ที่ 9 ไปบ้านมะขาม หมู่ที่ 5 ขนาดกว้าง 4.00 เมตร ยาว 1,190 เมตร หนาเฉลี่ย 0.20 เมตร  หรือพื้นที่ไม่น้อยกว่า 4,760 ตร.ม.</t>
  </si>
  <si>
    <t>โครงการปรับปรุงถนนลงหินคลุก หมู่ที่ 8 ขนาดกว้าง 4 เมตร ยาว 419 เมตร หนา 0.10 เมตร จากบ้านนายชัย พะเนินรัมย์ เข้าพื้นที่การเกษตร</t>
  </si>
  <si>
    <t>โครงการขุดเจาะบ่อบาดาลพร้อมติดตั้งพลังงานแสงอาทิตย์</t>
  </si>
  <si>
    <t>จำนวนบ่อบาดาลที่เพิ่มขึ้น</t>
  </si>
  <si>
    <t>แผนพัฒนาท้องถิ่นห้าปี (พ.ศ. 2561 - 2565)</t>
  </si>
  <si>
    <t>โครงการสนับสนุนงานประสานแผนพัฒนาท้องถิ่นระดับอำเภอห้วยราช</t>
  </si>
  <si>
    <t>เพื่อแสดงความจงรักภักดีและเฉลิมพระเกียรติ</t>
  </si>
  <si>
    <t>โครงการปรับเกรดถนนระหว่าง หมู่ 2, หมู่ 6  ขนาดกว้าง 4 เมตร ยาวรวม 5,042 เมตร พื้นที่ไม่น้อยกว่า 20,168 ตารางเมตร</t>
  </si>
  <si>
    <t xml:space="preserve">โครงการขุดลอกคลอง หมู่ที่ 10 ถึง หนองหัวช้าง หมู่ที่ 3 ต.ตาเสา </t>
  </si>
  <si>
    <t>โครงการขุดลอกคลอง หมู่ที่ 10 ถึง หมู่ที่ 7</t>
  </si>
  <si>
    <t>โครงการขุดลอกคลอง หมู่ที่ 1      ต.ตาเสา</t>
  </si>
  <si>
    <t xml:space="preserve">โครงการขุดลอกลำห้วยกระนัง หมู่ที่ 1 ต.ตาเสา   </t>
  </si>
  <si>
    <t xml:space="preserve">โครงการขุดลอกหนองน้ำ          หนองป่าช้า หมู่ที่ 1 </t>
  </si>
  <si>
    <t>หมายเหตุ : ข้อมูล แบบ ผ.02 และ ข้อมูล แบบ ผ.02/1 (รวมกัน)</t>
  </si>
  <si>
    <t xml:space="preserve">บัญชีสรุปโครงการพัฒนา </t>
  </si>
  <si>
    <t>โครงการก่อสร้างอาคารศูนย์พัฒนาเด็กเล็กบ้านตาเสา</t>
  </si>
  <si>
    <t>จำนวนอาคารเพิ่มขึ้น</t>
  </si>
  <si>
    <t>มีอาคารศูนย์การเรียนรู้ของศูนย์พัฒนาเด็กเล็กบ้านตาเสา</t>
  </si>
  <si>
    <t>เพื่อใช้สำหรับเป็นอาคารศูนย์การเรียนรู้ของศูนย์พัฒนาเด็กเล็กบ้านตาเสา</t>
  </si>
  <si>
    <t>โครงการตามพระราชดำริในการปลูกหญ้าแฝก จัดหาพันธ์ปลา ตามแนวทางพระราชดำริหลักปรัชญาเศรษฐกิจพอเพียง</t>
  </si>
  <si>
    <t>ประชาชนมีความจงรักภักดีในสถาบันพระมหากษัตริย์</t>
  </si>
  <si>
    <t>เพื่อส่งเสริมปลูกฝังให้ประชาชนรู้จักหลักการใช้ปรัชญาเศรษฐกิจพอเพียง</t>
  </si>
  <si>
    <t>ปริมาณขยะลดลง</t>
  </si>
  <si>
    <t xml:space="preserve">ประชาชนได้รับสิ่งแวดล้อมที่ดี </t>
  </si>
  <si>
    <t>เพื่อให้บุคลากร สมาชิกประชาชน เกิดความรัก สถาบันพระมาหกษัตริย์</t>
  </si>
  <si>
    <t xml:space="preserve">โครงการก่อสร้างระบบธนาคารน้ำใต้ดิน (ระบบเปิด) ปริมาณงาน ขุดดิน กว้าง 60 เมตร ยาว 80 เมตร ลึกเฉลี่ย 5 เมตร หรือปริมาณดินขุด 59,940 ลบ.ม. </t>
  </si>
  <si>
    <t xml:space="preserve">3 แห่ง </t>
  </si>
  <si>
    <t xml:space="preserve">เพื่อเป็นแหล่งกักเก็บระบบธนาคารน้ำใต้ดิน </t>
  </si>
  <si>
    <t>จำนวนระบบธนาคารน้ำใต้ดินเพิ่มขึ้น</t>
  </si>
  <si>
    <t>ประชาชนได้รับประโยชน์จากระบบธนาคารน้ำใต้ดิน</t>
  </si>
  <si>
    <t>รวมข้อ 15 - ข้อ</t>
  </si>
  <si>
    <t>โครงการสร้างจิตสำนึกรักการออกกำลังกาย</t>
  </si>
  <si>
    <t>เพื่อให้ประชาชนได้ตระหนักในความสำคัญของการออกกำลังกาย</t>
  </si>
  <si>
    <t>ประชาชนรักการออกกำลังกายสุขภาพอนามัยดีขึ้น</t>
  </si>
  <si>
    <t>ประชาชนออกกำลังกายมากขึ้น</t>
  </si>
  <si>
    <t>โครงการการเลี้ยงลูกยุคดิจิทัล</t>
  </si>
  <si>
    <t>เพื่อให้ประชาชนรู้จักวิธีการเลี้ยงลูกในยุคดิจิทัล</t>
  </si>
  <si>
    <t>ประชาชนรู้วิธีในการเลี้ยงลูกในยุคดิจิทัลเพิ่มขึ้น</t>
  </si>
  <si>
    <t>ประชาชนรู้วิธีในการเลี้ยงลูกในยุคดิจิทัลได้เป็นอย่างดี ลดปัญหาด้านต่างๆ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</si>
</sst>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\-"/>
  </numFmts>
  <fonts count="5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3"/>
      <color theme="1"/>
      <name val="TH SarabunIT๙"/>
      <family val="2"/>
    </font>
    <font>
      <b/>
      <sz val="12"/>
      <color theme="1"/>
      <name val="TH SarabunIT๙"/>
      <family val="2"/>
    </font>
    <font>
      <sz val="14"/>
      <color rgb="FF000000"/>
      <name val="TH SarabunPSK"/>
      <family val="2"/>
    </font>
    <font>
      <sz val="13"/>
      <name val="TH SarabunIT๙"/>
      <family val="2"/>
    </font>
    <font>
      <b/>
      <sz val="18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3"/>
      <name val="TH SarabunIT๙"/>
      <family val="2"/>
    </font>
    <font>
      <sz val="16"/>
      <color rgb="FFFF0000"/>
      <name val="TH SarabunIT๙"/>
      <family val="2"/>
    </font>
    <font>
      <sz val="11"/>
      <name val="TH SarabunIT๙"/>
      <family val="2"/>
    </font>
    <font>
      <b/>
      <sz val="15"/>
      <color theme="1"/>
      <name val="TH SarabunIT๙"/>
      <family val="2"/>
    </font>
    <font>
      <sz val="14"/>
      <color rgb="FFFF0000"/>
      <name val="TH SarabunIT๙"/>
      <family val="2"/>
    </font>
    <font>
      <sz val="15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name val="TH SarabunIT๙"/>
      <family val="2"/>
    </font>
    <font>
      <b/>
      <sz val="15"/>
      <name val="TH SarabunIT๙"/>
      <family val="2"/>
    </font>
    <font>
      <sz val="15"/>
      <color rgb="FFFF0000"/>
      <name val="TH SarabunIT๙"/>
      <family val="2"/>
    </font>
    <font>
      <sz val="13.5"/>
      <name val="TH SarabunIT๙"/>
      <family val="2"/>
    </font>
    <font>
      <sz val="14"/>
      <color rgb="FFC00000"/>
      <name val="TH SarabunIT๙"/>
      <family val="2"/>
    </font>
    <font>
      <sz val="15"/>
      <color rgb="FFC00000"/>
      <name val="TH SarabunIT๙"/>
      <family val="2"/>
    </font>
    <font>
      <sz val="16"/>
      <color theme="1"/>
      <name val="TH SarabunPSK"/>
      <family val="2"/>
    </font>
    <font>
      <sz val="16"/>
      <color rgb="FFC00000"/>
      <name val="TH SarabunIT๙"/>
      <family val="2"/>
    </font>
    <font>
      <sz val="7"/>
      <color rgb="FFC00000"/>
      <name val="TH SarabunIT๙"/>
      <family val="2"/>
    </font>
    <font>
      <i/>
      <sz val="15"/>
      <name val="TH SarabunIT๙"/>
      <family val="2"/>
    </font>
    <font>
      <i/>
      <sz val="16"/>
      <name val="TH SarabunIT๙"/>
      <family val="2"/>
    </font>
    <font>
      <i/>
      <sz val="7"/>
      <name val="TH SarabunIT๙"/>
      <family val="2"/>
    </font>
    <font>
      <b/>
      <sz val="36"/>
      <color rgb="FFFF0000"/>
      <name val="TH SarabunIT๙"/>
      <family val="2"/>
    </font>
    <font>
      <b/>
      <sz val="26"/>
      <color rgb="FFFF0000"/>
      <name val="TH SarabunIT๙"/>
      <family val="2"/>
    </font>
    <font>
      <b/>
      <sz val="28"/>
      <color rgb="FFFF0000"/>
      <name val="TH SarabunIT๙"/>
      <family val="2"/>
    </font>
    <font>
      <i/>
      <u/>
      <sz val="15"/>
      <color rgb="FFFF0000"/>
      <name val="TH SarabunIT๙"/>
      <family val="2"/>
    </font>
    <font>
      <i/>
      <u/>
      <sz val="15"/>
      <color rgb="FF7030A0"/>
      <name val="TH SarabunIT๙"/>
      <family val="2"/>
    </font>
    <font>
      <i/>
      <u/>
      <sz val="15"/>
      <color rgb="FF0070C0"/>
      <name val="TH SarabunIT๙"/>
      <family val="2"/>
    </font>
    <font>
      <u/>
      <sz val="15"/>
      <name val="TH SarabunIT๙"/>
      <family val="2"/>
    </font>
    <font>
      <i/>
      <sz val="14"/>
      <name val="TH SarabunIT๙"/>
      <family val="2"/>
    </font>
    <font>
      <i/>
      <u/>
      <sz val="16"/>
      <color rgb="FFFF0000"/>
      <name val="TH SarabunIT๙"/>
      <family val="2"/>
    </font>
    <font>
      <b/>
      <sz val="20"/>
      <color rgb="FFFF0000"/>
      <name val="TH SarabunIT๙"/>
      <family val="2"/>
    </font>
    <font>
      <sz val="7"/>
      <color rgb="FFFF0000"/>
      <name val="TH SarabunIT๙"/>
      <family val="2"/>
    </font>
    <font>
      <b/>
      <sz val="48"/>
      <color rgb="FFFF0000"/>
      <name val="TH SarabunIT๙"/>
      <family val="2"/>
    </font>
    <font>
      <sz val="15"/>
      <color rgb="FF002060"/>
      <name val="TH SarabunIT๙"/>
      <family val="2"/>
    </font>
    <font>
      <i/>
      <sz val="15"/>
      <color rgb="FF002060"/>
      <name val="TH SarabunIT๙"/>
      <family val="2"/>
    </font>
    <font>
      <sz val="10"/>
      <name val="TH SarabunIT๙"/>
      <family val="2"/>
    </font>
    <font>
      <b/>
      <sz val="11"/>
      <color theme="1"/>
      <name val="Tahoma"/>
      <family val="2"/>
      <scheme val="minor"/>
    </font>
    <font>
      <i/>
      <sz val="14.5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85">
    <xf numFmtId="0" fontId="0" fillId="0" borderId="0" xfId="0"/>
    <xf numFmtId="0" fontId="1" fillId="0" borderId="0" xfId="0" applyFont="1"/>
    <xf numFmtId="0" fontId="2" fillId="0" borderId="10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Alignment="1">
      <alignment vertical="center" textRotation="180"/>
    </xf>
    <xf numFmtId="0" fontId="5" fillId="0" borderId="0" xfId="0" applyFont="1"/>
    <xf numFmtId="0" fontId="7" fillId="3" borderId="13" xfId="0" applyFont="1" applyFill="1" applyBorder="1" applyAlignment="1">
      <alignment horizontal="left"/>
    </xf>
    <xf numFmtId="0" fontId="4" fillId="0" borderId="0" xfId="0" applyFont="1"/>
    <xf numFmtId="0" fontId="2" fillId="0" borderId="2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3" fontId="2" fillId="0" borderId="3" xfId="0" applyNumberFormat="1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3" fontId="7" fillId="0" borderId="9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3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right"/>
    </xf>
    <xf numFmtId="0" fontId="7" fillId="2" borderId="13" xfId="0" applyFont="1" applyFill="1" applyBorder="1" applyAlignment="1">
      <alignment horizontal="left"/>
    </xf>
    <xf numFmtId="3" fontId="13" fillId="2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4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7" fillId="0" borderId="3" xfId="0" applyFont="1" applyBorder="1" applyAlignment="1">
      <alignment horizontal="center"/>
    </xf>
    <xf numFmtId="0" fontId="2" fillId="0" borderId="16" xfId="0" applyFont="1" applyBorder="1" applyAlignment="1">
      <alignment vertical="top" wrapText="1"/>
    </xf>
    <xf numFmtId="3" fontId="2" fillId="0" borderId="16" xfId="0" applyNumberFormat="1" applyFont="1" applyBorder="1" applyAlignment="1">
      <alignment horizontal="center" vertical="top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3" fontId="2" fillId="0" borderId="19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vertical="top" wrapText="1"/>
    </xf>
    <xf numFmtId="3" fontId="2" fillId="0" borderId="22" xfId="0" applyNumberFormat="1" applyFont="1" applyBorder="1" applyAlignment="1">
      <alignment horizontal="center" vertical="top" wrapText="1"/>
    </xf>
    <xf numFmtId="0" fontId="9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top"/>
    </xf>
    <xf numFmtId="3" fontId="2" fillId="0" borderId="19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2" fillId="0" borderId="22" xfId="0" applyFont="1" applyBorder="1" applyAlignment="1">
      <alignment horizontal="center" vertical="top"/>
    </xf>
    <xf numFmtId="3" fontId="2" fillId="0" borderId="22" xfId="0" applyNumberFormat="1" applyFont="1" applyBorder="1" applyAlignment="1">
      <alignment horizontal="center" vertical="top"/>
    </xf>
    <xf numFmtId="0" fontId="2" fillId="0" borderId="22" xfId="0" applyFont="1" applyBorder="1" applyAlignment="1">
      <alignment vertical="top"/>
    </xf>
    <xf numFmtId="0" fontId="2" fillId="0" borderId="16" xfId="0" applyFont="1" applyBorder="1" applyAlignment="1">
      <alignment horizontal="center" vertical="top"/>
    </xf>
    <xf numFmtId="3" fontId="2" fillId="0" borderId="16" xfId="0" applyNumberFormat="1" applyFont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9" fillId="0" borderId="16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top"/>
    </xf>
    <xf numFmtId="3" fontId="6" fillId="0" borderId="22" xfId="0" applyNumberFormat="1" applyFont="1" applyBorder="1" applyAlignment="1">
      <alignment horizontal="center" vertical="top"/>
    </xf>
    <xf numFmtId="3" fontId="6" fillId="0" borderId="22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vertical="top"/>
    </xf>
    <xf numFmtId="0" fontId="7" fillId="0" borderId="14" xfId="0" applyFont="1" applyBorder="1"/>
    <xf numFmtId="0" fontId="2" fillId="0" borderId="20" xfId="0" applyFont="1" applyFill="1" applyBorder="1" applyAlignment="1">
      <alignment vertical="top" wrapText="1"/>
    </xf>
    <xf numFmtId="0" fontId="6" fillId="0" borderId="20" xfId="0" applyFont="1" applyBorder="1" applyAlignment="1">
      <alignment vertical="top"/>
    </xf>
    <xf numFmtId="0" fontId="9" fillId="0" borderId="19" xfId="0" applyFont="1" applyBorder="1" applyAlignment="1">
      <alignment vertical="top" wrapText="1"/>
    </xf>
    <xf numFmtId="3" fontId="9" fillId="0" borderId="19" xfId="0" applyNumberFormat="1" applyFont="1" applyBorder="1" applyAlignment="1">
      <alignment horizontal="center" vertical="top" wrapText="1"/>
    </xf>
    <xf numFmtId="3" fontId="9" fillId="0" borderId="16" xfId="0" applyNumberFormat="1" applyFont="1" applyBorder="1" applyAlignment="1">
      <alignment horizontal="center" vertical="top" wrapText="1"/>
    </xf>
    <xf numFmtId="0" fontId="2" fillId="0" borderId="19" xfId="0" applyFont="1" applyFill="1" applyBorder="1" applyAlignment="1">
      <alignment vertical="top" wrapText="1"/>
    </xf>
    <xf numFmtId="3" fontId="2" fillId="0" borderId="19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6" fillId="0" borderId="1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vertical="top" wrapText="1"/>
    </xf>
    <xf numFmtId="3" fontId="6" fillId="0" borderId="19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187" fontId="6" fillId="0" borderId="22" xfId="1" applyNumberFormat="1" applyFont="1" applyBorder="1" applyAlignment="1">
      <alignment horizontal="center" vertical="top" wrapText="1"/>
    </xf>
    <xf numFmtId="187" fontId="6" fillId="0" borderId="22" xfId="1" applyNumberFormat="1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3" fontId="6" fillId="0" borderId="16" xfId="0" applyNumberFormat="1" applyFont="1" applyBorder="1" applyAlignment="1">
      <alignment vertical="top" wrapText="1"/>
    </xf>
    <xf numFmtId="3" fontId="6" fillId="0" borderId="16" xfId="0" applyNumberFormat="1" applyFont="1" applyBorder="1" applyAlignment="1">
      <alignment horizontal="center" vertical="top" wrapText="1"/>
    </xf>
    <xf numFmtId="0" fontId="15" fillId="0" borderId="22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vertical="top" wrapText="1"/>
    </xf>
    <xf numFmtId="187" fontId="6" fillId="0" borderId="30" xfId="1" applyNumberFormat="1" applyFont="1" applyBorder="1" applyAlignment="1">
      <alignment horizontal="center" vertical="top" wrapText="1"/>
    </xf>
    <xf numFmtId="187" fontId="6" fillId="0" borderId="30" xfId="1" applyNumberFormat="1" applyFont="1" applyBorder="1" applyAlignment="1">
      <alignment vertical="top" wrapText="1"/>
    </xf>
    <xf numFmtId="187" fontId="6" fillId="0" borderId="19" xfId="1" applyNumberFormat="1" applyFont="1" applyBorder="1" applyAlignment="1">
      <alignment horizontal="center" vertical="top" wrapText="1"/>
    </xf>
    <xf numFmtId="187" fontId="6" fillId="0" borderId="19" xfId="1" applyNumberFormat="1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2" fillId="0" borderId="16" xfId="0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0" fontId="2" fillId="0" borderId="22" xfId="0" applyFont="1" applyFill="1" applyBorder="1" applyAlignment="1">
      <alignment vertical="top" wrapText="1"/>
    </xf>
    <xf numFmtId="0" fontId="2" fillId="0" borderId="22" xfId="0" applyFont="1" applyFill="1" applyBorder="1" applyAlignment="1">
      <alignment horizontal="center" vertical="top"/>
    </xf>
    <xf numFmtId="3" fontId="2" fillId="0" borderId="22" xfId="0" applyNumberFormat="1" applyFont="1" applyFill="1" applyBorder="1" applyAlignment="1">
      <alignment horizontal="center" vertical="top"/>
    </xf>
    <xf numFmtId="0" fontId="9" fillId="0" borderId="19" xfId="0" applyFont="1" applyFill="1" applyBorder="1" applyAlignment="1">
      <alignment vertical="top" wrapText="1"/>
    </xf>
    <xf numFmtId="0" fontId="9" fillId="0" borderId="22" xfId="0" applyFont="1" applyFill="1" applyBorder="1" applyAlignment="1">
      <alignment vertical="top" wrapText="1"/>
    </xf>
    <xf numFmtId="0" fontId="6" fillId="0" borderId="19" xfId="0" applyFont="1" applyBorder="1" applyAlignment="1">
      <alignment horizontal="center" vertical="top"/>
    </xf>
    <xf numFmtId="0" fontId="6" fillId="0" borderId="23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5" fillId="0" borderId="1" xfId="0" applyFont="1" applyBorder="1" applyAlignment="1">
      <alignment horizontal="center"/>
    </xf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3" fontId="6" fillId="0" borderId="18" xfId="0" applyNumberFormat="1" applyFont="1" applyBorder="1" applyAlignment="1">
      <alignment horizontal="center" vertical="top" wrapText="1"/>
    </xf>
    <xf numFmtId="0" fontId="6" fillId="0" borderId="18" xfId="0" applyFont="1" applyBorder="1" applyAlignment="1">
      <alignment vertical="top" wrapText="1"/>
    </xf>
    <xf numFmtId="3" fontId="6" fillId="0" borderId="21" xfId="0" applyNumberFormat="1" applyFont="1" applyBorder="1" applyAlignment="1">
      <alignment horizontal="center" vertical="top" wrapText="1"/>
    </xf>
    <xf numFmtId="3" fontId="6" fillId="0" borderId="24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horizontal="center"/>
    </xf>
    <xf numFmtId="3" fontId="6" fillId="0" borderId="19" xfId="0" applyNumberFormat="1" applyFont="1" applyFill="1" applyBorder="1" applyAlignment="1">
      <alignment horizontal="center" vertical="top" wrapText="1"/>
    </xf>
    <xf numFmtId="3" fontId="6" fillId="0" borderId="9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3" fontId="6" fillId="0" borderId="16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vertical="top"/>
    </xf>
    <xf numFmtId="3" fontId="6" fillId="0" borderId="19" xfId="0" applyNumberFormat="1" applyFont="1" applyBorder="1" applyAlignment="1">
      <alignment horizontal="center" vertical="top"/>
    </xf>
    <xf numFmtId="0" fontId="6" fillId="0" borderId="19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6" fillId="0" borderId="18" xfId="0" applyFont="1" applyBorder="1" applyAlignment="1">
      <alignment vertical="top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3" fontId="6" fillId="0" borderId="14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6" fillId="0" borderId="24" xfId="0" applyFont="1" applyBorder="1" applyAlignment="1">
      <alignment vertical="top" wrapText="1"/>
    </xf>
    <xf numFmtId="0" fontId="17" fillId="0" borderId="0" xfId="0" applyFont="1" applyFill="1"/>
    <xf numFmtId="0" fontId="5" fillId="0" borderId="16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3" fontId="6" fillId="0" borderId="28" xfId="0" applyNumberFormat="1" applyFont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/>
    <xf numFmtId="0" fontId="6" fillId="0" borderId="19" xfId="0" applyFont="1" applyFill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0" fontId="6" fillId="0" borderId="25" xfId="0" applyFont="1" applyBorder="1" applyAlignment="1">
      <alignment vertical="top" wrapText="1"/>
    </xf>
    <xf numFmtId="0" fontId="11" fillId="0" borderId="22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16" xfId="0" applyFont="1" applyBorder="1" applyAlignment="1">
      <alignment horizontal="center" vertical="top"/>
    </xf>
    <xf numFmtId="0" fontId="6" fillId="0" borderId="27" xfId="0" applyFont="1" applyBorder="1" applyAlignment="1">
      <alignment vertical="top" wrapText="1"/>
    </xf>
    <xf numFmtId="0" fontId="15" fillId="0" borderId="19" xfId="0" applyFont="1" applyBorder="1" applyAlignment="1">
      <alignment vertical="top" wrapText="1"/>
    </xf>
    <xf numFmtId="0" fontId="18" fillId="3" borderId="12" xfId="0" applyFont="1" applyFill="1" applyBorder="1" applyAlignment="1">
      <alignment horizontal="right"/>
    </xf>
    <xf numFmtId="0" fontId="18" fillId="3" borderId="13" xfId="0" applyFont="1" applyFill="1" applyBorder="1" applyAlignment="1">
      <alignment horizontal="left"/>
    </xf>
    <xf numFmtId="3" fontId="19" fillId="3" borderId="4" xfId="0" applyNumberFormat="1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/>
    </xf>
    <xf numFmtId="3" fontId="19" fillId="0" borderId="0" xfId="0" applyNumberFormat="1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16" fillId="0" borderId="0" xfId="0" applyFont="1" applyAlignment="1"/>
    <xf numFmtId="0" fontId="5" fillId="0" borderId="0" xfId="0" applyFont="1" applyAlignment="1"/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center" vertical="top" wrapText="1"/>
    </xf>
    <xf numFmtId="0" fontId="18" fillId="3" borderId="15" xfId="0" applyFont="1" applyFill="1" applyBorder="1" applyAlignment="1">
      <alignment horizontal="right"/>
    </xf>
    <xf numFmtId="0" fontId="18" fillId="3" borderId="8" xfId="0" applyFont="1" applyFill="1" applyBorder="1" applyAlignment="1">
      <alignment horizontal="left"/>
    </xf>
    <xf numFmtId="3" fontId="18" fillId="3" borderId="8" xfId="0" applyNumberFormat="1" applyFont="1" applyFill="1" applyBorder="1" applyAlignment="1">
      <alignment horizontal="center"/>
    </xf>
    <xf numFmtId="3" fontId="18" fillId="0" borderId="9" xfId="0" applyNumberFormat="1" applyFont="1" applyFill="1" applyBorder="1" applyAlignment="1">
      <alignment horizontal="center"/>
    </xf>
    <xf numFmtId="187" fontId="6" fillId="0" borderId="19" xfId="1" applyNumberFormat="1" applyFont="1" applyBorder="1" applyAlignment="1">
      <alignment horizontal="center" vertical="top"/>
    </xf>
    <xf numFmtId="187" fontId="6" fillId="0" borderId="22" xfId="1" applyNumberFormat="1" applyFont="1" applyBorder="1" applyAlignment="1">
      <alignment horizontal="center" vertical="top"/>
    </xf>
    <xf numFmtId="0" fontId="18" fillId="0" borderId="14" xfId="0" applyFont="1" applyBorder="1"/>
    <xf numFmtId="0" fontId="18" fillId="0" borderId="0" xfId="0" applyFont="1" applyBorder="1"/>
    <xf numFmtId="0" fontId="5" fillId="0" borderId="0" xfId="0" applyFont="1" applyBorder="1" applyAlignment="1">
      <alignment horizontal="center"/>
    </xf>
    <xf numFmtId="0" fontId="15" fillId="0" borderId="16" xfId="0" applyFont="1" applyBorder="1" applyAlignment="1">
      <alignment horizontal="center" vertical="top" wrapText="1"/>
    </xf>
    <xf numFmtId="3" fontId="6" fillId="0" borderId="9" xfId="0" applyNumberFormat="1" applyFont="1" applyFill="1" applyBorder="1" applyAlignment="1">
      <alignment horizontal="center"/>
    </xf>
    <xf numFmtId="3" fontId="18" fillId="0" borderId="28" xfId="0" applyNumberFormat="1" applyFont="1" applyFill="1" applyBorder="1" applyAlignment="1">
      <alignment horizontal="center"/>
    </xf>
    <xf numFmtId="0" fontId="18" fillId="5" borderId="0" xfId="0" applyFont="1" applyFill="1" applyBorder="1" applyAlignment="1">
      <alignment horizontal="right"/>
    </xf>
    <xf numFmtId="0" fontId="18" fillId="5" borderId="0" xfId="0" applyFont="1" applyFill="1" applyBorder="1" applyAlignment="1">
      <alignment horizontal="left"/>
    </xf>
    <xf numFmtId="3" fontId="18" fillId="5" borderId="0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5" fillId="0" borderId="19" xfId="0" applyNumberFormat="1" applyFont="1" applyBorder="1" applyAlignment="1">
      <alignment horizontal="center" vertical="top" wrapText="1"/>
    </xf>
    <xf numFmtId="0" fontId="6" fillId="0" borderId="19" xfId="0" applyFont="1" applyFill="1" applyBorder="1" applyAlignment="1">
      <alignment vertical="top" wrapText="1"/>
    </xf>
    <xf numFmtId="3" fontId="6" fillId="0" borderId="19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0" fontId="6" fillId="3" borderId="12" xfId="0" applyFont="1" applyFill="1" applyBorder="1" applyAlignment="1">
      <alignment horizontal="right"/>
    </xf>
    <xf numFmtId="0" fontId="6" fillId="3" borderId="13" xfId="0" applyFont="1" applyFill="1" applyBorder="1" applyAlignment="1">
      <alignment horizontal="left"/>
    </xf>
    <xf numFmtId="3" fontId="6" fillId="3" borderId="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/>
    <xf numFmtId="3" fontId="11" fillId="0" borderId="19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/>
    </xf>
    <xf numFmtId="0" fontId="6" fillId="0" borderId="29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/>
    </xf>
    <xf numFmtId="3" fontId="6" fillId="0" borderId="4" xfId="0" applyNumberFormat="1" applyFont="1" applyBorder="1" applyAlignment="1">
      <alignment horizontal="center" vertical="top"/>
    </xf>
    <xf numFmtId="3" fontId="6" fillId="0" borderId="29" xfId="0" applyNumberFormat="1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3" fontId="11" fillId="0" borderId="16" xfId="0" applyNumberFormat="1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15" fillId="0" borderId="21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3" fontId="6" fillId="0" borderId="4" xfId="0" applyNumberFormat="1" applyFont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3" fontId="6" fillId="0" borderId="23" xfId="0" applyNumberFormat="1" applyFont="1" applyBorder="1" applyAlignment="1">
      <alignment horizontal="center" vertical="top" wrapText="1"/>
    </xf>
    <xf numFmtId="3" fontId="11" fillId="0" borderId="23" xfId="0" applyNumberFormat="1" applyFont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5" borderId="19" xfId="0" applyFont="1" applyFill="1" applyBorder="1" applyAlignment="1">
      <alignment horizontal="center" vertical="top" wrapText="1"/>
    </xf>
    <xf numFmtId="3" fontId="6" fillId="0" borderId="22" xfId="0" applyNumberFormat="1" applyFont="1" applyBorder="1" applyAlignment="1">
      <alignment vertical="top" wrapText="1"/>
    </xf>
    <xf numFmtId="3" fontId="6" fillId="0" borderId="9" xfId="0" applyNumberFormat="1" applyFont="1" applyBorder="1" applyAlignment="1">
      <alignment vertical="top" wrapText="1"/>
    </xf>
    <xf numFmtId="3" fontId="6" fillId="0" borderId="0" xfId="0" applyNumberFormat="1" applyFont="1" applyBorder="1" applyAlignment="1">
      <alignment vertical="top" wrapText="1"/>
    </xf>
    <xf numFmtId="0" fontId="18" fillId="5" borderId="0" xfId="0" applyFont="1" applyFill="1" applyBorder="1" applyAlignment="1">
      <alignment horizontal="center"/>
    </xf>
    <xf numFmtId="0" fontId="6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top" wrapText="1"/>
    </xf>
    <xf numFmtId="187" fontId="6" fillId="0" borderId="0" xfId="1" applyNumberFormat="1" applyFont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top" wrapText="1"/>
    </xf>
    <xf numFmtId="0" fontId="6" fillId="0" borderId="29" xfId="0" applyFont="1" applyBorder="1" applyAlignment="1">
      <alignment vertical="top"/>
    </xf>
    <xf numFmtId="0" fontId="15" fillId="0" borderId="29" xfId="0" applyFont="1" applyBorder="1" applyAlignment="1">
      <alignment vertical="top" wrapText="1"/>
    </xf>
    <xf numFmtId="3" fontId="6" fillId="0" borderId="29" xfId="0" applyNumberFormat="1" applyFont="1" applyBorder="1" applyAlignment="1">
      <alignment horizontal="center" vertical="top"/>
    </xf>
    <xf numFmtId="3" fontId="15" fillId="0" borderId="29" xfId="0" applyNumberFormat="1" applyFont="1" applyBorder="1" applyAlignment="1">
      <alignment horizontal="center" vertical="top" wrapText="1"/>
    </xf>
    <xf numFmtId="0" fontId="6" fillId="0" borderId="0" xfId="0" applyFont="1" applyFill="1"/>
    <xf numFmtId="0" fontId="11" fillId="0" borderId="30" xfId="0" applyFont="1" applyBorder="1" applyAlignment="1">
      <alignment vertical="top" wrapText="1"/>
    </xf>
    <xf numFmtId="0" fontId="6" fillId="0" borderId="29" xfId="0" applyFont="1" applyBorder="1" applyAlignment="1">
      <alignment horizontal="center" vertical="top" wrapText="1"/>
    </xf>
    <xf numFmtId="3" fontId="6" fillId="0" borderId="31" xfId="0" applyNumberFormat="1" applyFont="1" applyBorder="1" applyAlignment="1">
      <alignment horizontal="center" vertical="top" wrapText="1"/>
    </xf>
    <xf numFmtId="0" fontId="6" fillId="0" borderId="31" xfId="0" applyFont="1" applyBorder="1" applyAlignment="1">
      <alignment vertical="top" wrapText="1"/>
    </xf>
    <xf numFmtId="0" fontId="21" fillId="0" borderId="0" xfId="0" applyFont="1"/>
    <xf numFmtId="3" fontId="11" fillId="0" borderId="22" xfId="0" applyNumberFormat="1" applyFont="1" applyBorder="1" applyAlignment="1">
      <alignment horizontal="center" vertical="top" shrinkToFit="1"/>
    </xf>
    <xf numFmtId="3" fontId="11" fillId="0" borderId="22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/>
    </xf>
    <xf numFmtId="3" fontId="8" fillId="0" borderId="16" xfId="0" applyNumberFormat="1" applyFont="1" applyBorder="1" applyAlignment="1">
      <alignment horizontal="center" vertical="top"/>
    </xf>
    <xf numFmtId="3" fontId="8" fillId="0" borderId="16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top"/>
    </xf>
    <xf numFmtId="3" fontId="8" fillId="0" borderId="19" xfId="0" applyNumberFormat="1" applyFont="1" applyBorder="1" applyAlignment="1">
      <alignment horizontal="center" vertical="top"/>
    </xf>
    <xf numFmtId="3" fontId="8" fillId="0" borderId="19" xfId="0" applyNumberFormat="1" applyFont="1" applyBorder="1" applyAlignment="1">
      <alignment horizontal="center" vertical="top" wrapText="1"/>
    </xf>
    <xf numFmtId="0" fontId="8" fillId="0" borderId="19" xfId="0" applyFont="1" applyBorder="1" applyAlignment="1">
      <alignment vertical="top"/>
    </xf>
    <xf numFmtId="0" fontId="7" fillId="0" borderId="2" xfId="0" applyFont="1" applyBorder="1" applyAlignment="1">
      <alignment horizontal="center"/>
    </xf>
    <xf numFmtId="0" fontId="11" fillId="0" borderId="16" xfId="0" applyFont="1" applyBorder="1" applyAlignment="1">
      <alignment vertical="top" wrapText="1"/>
    </xf>
    <xf numFmtId="3" fontId="11" fillId="0" borderId="16" xfId="0" applyNumberFormat="1" applyFont="1" applyBorder="1" applyAlignment="1">
      <alignment horizontal="center" vertical="top" shrinkToFit="1"/>
    </xf>
    <xf numFmtId="0" fontId="8" fillId="0" borderId="22" xfId="0" applyFont="1" applyBorder="1" applyAlignment="1">
      <alignment vertical="top"/>
    </xf>
    <xf numFmtId="3" fontId="6" fillId="0" borderId="30" xfId="0" applyNumberFormat="1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/>
    </xf>
    <xf numFmtId="0" fontId="22" fillId="0" borderId="19" xfId="0" applyFont="1" applyBorder="1" applyAlignment="1">
      <alignment vertical="top" wrapText="1"/>
    </xf>
    <xf numFmtId="3" fontId="6" fillId="0" borderId="30" xfId="0" applyNumberFormat="1" applyFont="1" applyBorder="1" applyAlignment="1">
      <alignment horizontal="center" vertical="top"/>
    </xf>
    <xf numFmtId="3" fontId="6" fillId="0" borderId="34" xfId="0" applyNumberFormat="1" applyFont="1" applyBorder="1" applyAlignment="1">
      <alignment horizontal="center" vertical="top" wrapText="1"/>
    </xf>
    <xf numFmtId="0" fontId="6" fillId="0" borderId="34" xfId="0" applyFont="1" applyBorder="1" applyAlignment="1">
      <alignment vertical="top" wrapText="1"/>
    </xf>
    <xf numFmtId="0" fontId="6" fillId="0" borderId="30" xfId="0" applyFont="1" applyBorder="1" applyAlignment="1">
      <alignment vertical="top"/>
    </xf>
    <xf numFmtId="3" fontId="6" fillId="0" borderId="0" xfId="0" applyNumberFormat="1" applyFont="1" applyBorder="1" applyAlignment="1">
      <alignment horizontal="center" vertical="top"/>
    </xf>
    <xf numFmtId="0" fontId="6" fillId="0" borderId="34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vertical="top"/>
    </xf>
    <xf numFmtId="0" fontId="6" fillId="0" borderId="28" xfId="0" applyFont="1" applyBorder="1" applyAlignment="1">
      <alignment vertical="top" wrapText="1"/>
    </xf>
    <xf numFmtId="3" fontId="6" fillId="0" borderId="3" xfId="0" applyNumberFormat="1" applyFont="1" applyBorder="1" applyAlignment="1">
      <alignment horizontal="center" vertical="top"/>
    </xf>
    <xf numFmtId="0" fontId="15" fillId="0" borderId="22" xfId="0" applyFont="1" applyBorder="1" applyAlignment="1">
      <alignment vertical="top"/>
    </xf>
    <xf numFmtId="0" fontId="11" fillId="0" borderId="16" xfId="0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 shrinkToFit="1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3" fontId="23" fillId="4" borderId="6" xfId="0" applyNumberFormat="1" applyFont="1" applyFill="1" applyBorder="1" applyAlignment="1">
      <alignment horizontal="center"/>
    </xf>
    <xf numFmtId="0" fontId="22" fillId="0" borderId="22" xfId="0" applyFont="1" applyBorder="1" applyAlignment="1">
      <alignment vertical="top" wrapText="1"/>
    </xf>
    <xf numFmtId="0" fontId="6" fillId="0" borderId="5" xfId="0" applyFont="1" applyBorder="1"/>
    <xf numFmtId="3" fontId="9" fillId="0" borderId="19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22" fillId="0" borderId="19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1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 shrinkToFit="1"/>
    </xf>
    <xf numFmtId="0" fontId="17" fillId="0" borderId="0" xfId="0" applyFont="1" applyAlignment="1"/>
    <xf numFmtId="0" fontId="7" fillId="3" borderId="12" xfId="0" applyFont="1" applyFill="1" applyBorder="1" applyAlignment="1">
      <alignment horizontal="right"/>
    </xf>
    <xf numFmtId="3" fontId="13" fillId="3" borderId="1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 vertical="top" shrinkToFit="1"/>
    </xf>
    <xf numFmtId="3" fontId="19" fillId="3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3" fontId="8" fillId="0" borderId="0" xfId="0" applyNumberFormat="1" applyFont="1" applyBorder="1" applyAlignment="1">
      <alignment horizontal="center" vertical="top"/>
    </xf>
    <xf numFmtId="3" fontId="8" fillId="0" borderId="0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/>
    </xf>
    <xf numFmtId="3" fontId="8" fillId="0" borderId="22" xfId="0" applyNumberFormat="1" applyFont="1" applyBorder="1" applyAlignment="1">
      <alignment horizontal="center" vertical="top"/>
    </xf>
    <xf numFmtId="3" fontId="8" fillId="0" borderId="22" xfId="0" applyNumberFormat="1" applyFont="1" applyBorder="1" applyAlignment="1">
      <alignment horizontal="center" vertical="top" wrapText="1"/>
    </xf>
    <xf numFmtId="3" fontId="1" fillId="0" borderId="0" xfId="0" applyNumberFormat="1" applyFont="1"/>
    <xf numFmtId="3" fontId="0" fillId="0" borderId="0" xfId="0" applyNumberFormat="1"/>
    <xf numFmtId="3" fontId="12" fillId="3" borderId="13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/>
    </xf>
    <xf numFmtId="3" fontId="13" fillId="3" borderId="4" xfId="0" applyNumberFormat="1" applyFont="1" applyFill="1" applyBorder="1" applyAlignment="1">
      <alignment horizontal="center"/>
    </xf>
    <xf numFmtId="0" fontId="18" fillId="6" borderId="12" xfId="0" applyFont="1" applyFill="1" applyBorder="1" applyAlignment="1">
      <alignment horizontal="right"/>
    </xf>
    <xf numFmtId="0" fontId="18" fillId="6" borderId="13" xfId="0" applyFont="1" applyFill="1" applyBorder="1" applyAlignment="1">
      <alignment horizontal="left"/>
    </xf>
    <xf numFmtId="3" fontId="19" fillId="6" borderId="1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0" fontId="2" fillId="0" borderId="17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3" fontId="7" fillId="2" borderId="8" xfId="0" applyNumberFormat="1" applyFont="1" applyFill="1" applyBorder="1" applyAlignment="1">
      <alignment horizontal="center"/>
    </xf>
    <xf numFmtId="0" fontId="2" fillId="0" borderId="2" xfId="0" quotePrefix="1" applyFont="1" applyBorder="1"/>
    <xf numFmtId="0" fontId="2" fillId="0" borderId="3" xfId="0" quotePrefix="1" applyFont="1" applyBorder="1"/>
    <xf numFmtId="0" fontId="2" fillId="0" borderId="0" xfId="0" applyFont="1"/>
    <xf numFmtId="0" fontId="6" fillId="0" borderId="11" xfId="0" applyFont="1" applyBorder="1" applyAlignment="1">
      <alignment vertical="top"/>
    </xf>
    <xf numFmtId="0" fontId="18" fillId="2" borderId="8" xfId="0" applyFont="1" applyFill="1" applyBorder="1" applyAlignment="1">
      <alignment horizontal="left"/>
    </xf>
    <xf numFmtId="0" fontId="18" fillId="7" borderId="15" xfId="0" applyFont="1" applyFill="1" applyBorder="1" applyAlignment="1">
      <alignment horizontal="right"/>
    </xf>
    <xf numFmtId="0" fontId="18" fillId="7" borderId="8" xfId="0" applyFont="1" applyFill="1" applyBorder="1" applyAlignment="1">
      <alignment horizontal="left"/>
    </xf>
    <xf numFmtId="3" fontId="18" fillId="7" borderId="8" xfId="0" applyNumberFormat="1" applyFont="1" applyFill="1" applyBorder="1" applyAlignment="1">
      <alignment horizontal="center"/>
    </xf>
    <xf numFmtId="0" fontId="15" fillId="0" borderId="0" xfId="0" applyFont="1" applyBorder="1" applyAlignment="1">
      <alignment vertical="top" wrapText="1"/>
    </xf>
    <xf numFmtId="3" fontId="15" fillId="0" borderId="0" xfId="0" applyNumberFormat="1" applyFont="1" applyBorder="1" applyAlignment="1">
      <alignment horizontal="center" vertical="top" wrapText="1"/>
    </xf>
    <xf numFmtId="3" fontId="20" fillId="7" borderId="8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6" fillId="3" borderId="4" xfId="0" applyNumberFormat="1" applyFont="1" applyFill="1" applyBorder="1"/>
    <xf numFmtId="3" fontId="18" fillId="3" borderId="4" xfId="0" applyNumberFormat="1" applyFont="1" applyFill="1" applyBorder="1"/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/>
    </xf>
    <xf numFmtId="3" fontId="18" fillId="0" borderId="0" xfId="0" applyNumberFormat="1" applyFont="1" applyBorder="1" applyAlignment="1">
      <alignment horizontal="center" vertical="top"/>
    </xf>
    <xf numFmtId="0" fontId="18" fillId="7" borderId="12" xfId="0" applyFont="1" applyFill="1" applyBorder="1" applyAlignment="1">
      <alignment horizontal="right"/>
    </xf>
    <xf numFmtId="0" fontId="18" fillId="7" borderId="13" xfId="0" applyFont="1" applyFill="1" applyBorder="1" applyAlignment="1">
      <alignment horizontal="left"/>
    </xf>
    <xf numFmtId="3" fontId="6" fillId="7" borderId="4" xfId="0" applyNumberFormat="1" applyFont="1" applyFill="1" applyBorder="1"/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right"/>
    </xf>
    <xf numFmtId="0" fontId="18" fillId="3" borderId="4" xfId="0" applyFont="1" applyFill="1" applyBorder="1" applyAlignment="1">
      <alignment horizontal="left"/>
    </xf>
    <xf numFmtId="3" fontId="18" fillId="3" borderId="4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3" fontId="6" fillId="0" borderId="20" xfId="0" applyNumberFormat="1" applyFont="1" applyBorder="1" applyAlignment="1">
      <alignment horizontal="center" vertical="top"/>
    </xf>
    <xf numFmtId="3" fontId="6" fillId="0" borderId="21" xfId="0" applyNumberFormat="1" applyFont="1" applyBorder="1" applyAlignment="1">
      <alignment horizontal="center" vertical="top"/>
    </xf>
    <xf numFmtId="0" fontId="17" fillId="2" borderId="12" xfId="0" applyFont="1" applyFill="1" applyBorder="1" applyAlignment="1">
      <alignment horizontal="right"/>
    </xf>
    <xf numFmtId="0" fontId="17" fillId="2" borderId="13" xfId="0" applyFont="1" applyFill="1" applyBorder="1" applyAlignment="1">
      <alignment horizontal="left"/>
    </xf>
    <xf numFmtId="3" fontId="18" fillId="2" borderId="4" xfId="0" applyNumberFormat="1" applyFont="1" applyFill="1" applyBorder="1" applyAlignment="1">
      <alignment horizontal="center"/>
    </xf>
    <xf numFmtId="0" fontId="11" fillId="0" borderId="29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8" fillId="2" borderId="15" xfId="0" applyFont="1" applyFill="1" applyBorder="1" applyAlignment="1">
      <alignment horizontal="right"/>
    </xf>
    <xf numFmtId="3" fontId="18" fillId="2" borderId="8" xfId="0" applyNumberFormat="1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top" wrapText="1"/>
    </xf>
    <xf numFmtId="0" fontId="18" fillId="3" borderId="13" xfId="0" applyFont="1" applyFill="1" applyBorder="1" applyAlignment="1">
      <alignment horizontal="center"/>
    </xf>
    <xf numFmtId="3" fontId="6" fillId="0" borderId="28" xfId="0" applyNumberFormat="1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18" fillId="3" borderId="7" xfId="0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187" fontId="6" fillId="0" borderId="28" xfId="1" applyNumberFormat="1" applyFont="1" applyBorder="1" applyAlignment="1">
      <alignment vertical="top" wrapText="1"/>
    </xf>
    <xf numFmtId="187" fontId="6" fillId="0" borderId="29" xfId="1" applyNumberFormat="1" applyFont="1" applyBorder="1" applyAlignment="1">
      <alignment vertical="top" wrapText="1"/>
    </xf>
    <xf numFmtId="0" fontId="23" fillId="0" borderId="2" xfId="0" applyFont="1" applyBorder="1"/>
    <xf numFmtId="0" fontId="23" fillId="3" borderId="4" xfId="0" applyFont="1" applyFill="1" applyBorder="1" applyAlignment="1">
      <alignment horizontal="center"/>
    </xf>
    <xf numFmtId="0" fontId="25" fillId="0" borderId="0" xfId="0" applyFont="1"/>
    <xf numFmtId="0" fontId="25" fillId="0" borderId="0" xfId="0" applyFont="1" applyAlignment="1"/>
    <xf numFmtId="0" fontId="23" fillId="0" borderId="3" xfId="0" applyFont="1" applyBorder="1" applyAlignment="1">
      <alignment horizontal="center"/>
    </xf>
    <xf numFmtId="0" fontId="23" fillId="0" borderId="4" xfId="0" applyFont="1" applyBorder="1"/>
    <xf numFmtId="0" fontId="23" fillId="0" borderId="4" xfId="0" applyFont="1" applyBorder="1" applyAlignment="1">
      <alignment horizontal="center"/>
    </xf>
    <xf numFmtId="0" fontId="25" fillId="0" borderId="2" xfId="0" applyFont="1" applyBorder="1"/>
    <xf numFmtId="0" fontId="25" fillId="0" borderId="3" xfId="0" applyFont="1" applyBorder="1" applyAlignment="1">
      <alignment horizontal="center" vertical="top"/>
    </xf>
    <xf numFmtId="3" fontId="25" fillId="0" borderId="3" xfId="0" applyNumberFormat="1" applyFont="1" applyBorder="1" applyAlignment="1">
      <alignment horizontal="center" vertical="top"/>
    </xf>
    <xf numFmtId="3" fontId="23" fillId="3" borderId="4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3" fillId="3" borderId="1" xfId="0" applyFont="1" applyFill="1" applyBorder="1" applyAlignment="1">
      <alignment horizontal="center"/>
    </xf>
    <xf numFmtId="3" fontId="23" fillId="3" borderId="1" xfId="0" applyNumberFormat="1" applyFont="1" applyFill="1" applyBorder="1" applyAlignment="1">
      <alignment horizontal="center"/>
    </xf>
    <xf numFmtId="3" fontId="25" fillId="0" borderId="2" xfId="0" applyNumberFormat="1" applyFont="1" applyBorder="1"/>
    <xf numFmtId="0" fontId="23" fillId="4" borderId="6" xfId="0" applyFont="1" applyFill="1" applyBorder="1" applyAlignment="1">
      <alignment horizontal="center"/>
    </xf>
    <xf numFmtId="0" fontId="25" fillId="0" borderId="3" xfId="0" applyFont="1" applyBorder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3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187" fontId="6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/>
    </xf>
    <xf numFmtId="3" fontId="6" fillId="0" borderId="1" xfId="0" applyNumberFormat="1" applyFont="1" applyBorder="1" applyAlignment="1">
      <alignment horizontal="left" vertical="top" wrapText="1"/>
    </xf>
    <xf numFmtId="0" fontId="28" fillId="5" borderId="23" xfId="0" applyFont="1" applyFill="1" applyBorder="1" applyAlignment="1">
      <alignment vertical="top" wrapText="1" shrinkToFit="1"/>
    </xf>
    <xf numFmtId="0" fontId="28" fillId="5" borderId="1" xfId="0" applyFont="1" applyFill="1" applyBorder="1" applyAlignment="1">
      <alignment vertical="top" wrapText="1" shrinkToFit="1"/>
    </xf>
    <xf numFmtId="0" fontId="28" fillId="5" borderId="1" xfId="0" applyFont="1" applyFill="1" applyBorder="1" applyAlignment="1">
      <alignment horizontal="left" vertical="top" wrapText="1" shrinkToFit="1"/>
    </xf>
    <xf numFmtId="0" fontId="28" fillId="0" borderId="0" xfId="0" applyFont="1"/>
    <xf numFmtId="0" fontId="29" fillId="0" borderId="0" xfId="0" applyFont="1"/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8" fillId="0" borderId="17" xfId="0" applyFont="1" applyBorder="1" applyAlignment="1">
      <alignment vertical="top" wrapText="1"/>
    </xf>
    <xf numFmtId="0" fontId="28" fillId="0" borderId="20" xfId="0" applyFont="1" applyBorder="1" applyAlignment="1">
      <alignment vertical="top" wrapText="1"/>
    </xf>
    <xf numFmtId="0" fontId="28" fillId="0" borderId="23" xfId="0" applyFont="1" applyBorder="1" applyAlignment="1">
      <alignment vertical="top" wrapText="1"/>
    </xf>
    <xf numFmtId="0" fontId="28" fillId="0" borderId="0" xfId="0" applyFont="1" applyBorder="1" applyAlignment="1">
      <alignment vertical="top" wrapText="1"/>
    </xf>
    <xf numFmtId="0" fontId="28" fillId="0" borderId="14" xfId="0" applyFont="1" applyBorder="1" applyAlignment="1">
      <alignment vertical="top" wrapText="1"/>
    </xf>
    <xf numFmtId="0" fontId="28" fillId="0" borderId="32" xfId="0" applyFont="1" applyBorder="1" applyAlignment="1">
      <alignment vertical="top" wrapText="1"/>
    </xf>
    <xf numFmtId="0" fontId="28" fillId="0" borderId="30" xfId="0" applyFont="1" applyBorder="1" applyAlignment="1">
      <alignment vertical="top" wrapText="1"/>
    </xf>
    <xf numFmtId="0" fontId="28" fillId="0" borderId="10" xfId="0" applyFont="1" applyBorder="1" applyAlignment="1">
      <alignment vertical="top" wrapText="1"/>
    </xf>
    <xf numFmtId="0" fontId="28" fillId="0" borderId="11" xfId="0" applyFont="1" applyBorder="1" applyAlignment="1">
      <alignment vertical="top" wrapText="1"/>
    </xf>
    <xf numFmtId="0" fontId="28" fillId="5" borderId="14" xfId="0" applyFont="1" applyFill="1" applyBorder="1"/>
    <xf numFmtId="0" fontId="28" fillId="5" borderId="0" xfId="0" applyFont="1" applyFill="1" applyBorder="1"/>
    <xf numFmtId="0" fontId="28" fillId="5" borderId="20" xfId="0" applyFont="1" applyFill="1" applyBorder="1" applyAlignment="1">
      <alignment vertical="top" wrapText="1"/>
    </xf>
    <xf numFmtId="0" fontId="28" fillId="5" borderId="32" xfId="0" applyFont="1" applyFill="1" applyBorder="1" applyAlignment="1">
      <alignment vertical="top" wrapText="1"/>
    </xf>
    <xf numFmtId="0" fontId="28" fillId="5" borderId="23" xfId="0" applyFont="1" applyFill="1" applyBorder="1" applyAlignment="1">
      <alignment vertical="top" wrapText="1"/>
    </xf>
    <xf numFmtId="0" fontId="28" fillId="5" borderId="0" xfId="0" applyFont="1" applyFill="1" applyBorder="1" applyAlignment="1">
      <alignment vertical="top" wrapText="1"/>
    </xf>
    <xf numFmtId="0" fontId="28" fillId="5" borderId="17" xfId="0" applyFont="1" applyFill="1" applyBorder="1" applyAlignment="1">
      <alignment vertical="top" wrapText="1"/>
    </xf>
    <xf numFmtId="0" fontId="28" fillId="5" borderId="19" xfId="0" applyFont="1" applyFill="1" applyBorder="1" applyAlignment="1">
      <alignment vertical="top" wrapText="1"/>
    </xf>
    <xf numFmtId="0" fontId="28" fillId="0" borderId="0" xfId="0" applyFont="1" applyBorder="1"/>
    <xf numFmtId="0" fontId="28" fillId="0" borderId="19" xfId="0" applyFont="1" applyBorder="1" applyAlignment="1">
      <alignment vertical="top" wrapText="1"/>
    </xf>
    <xf numFmtId="0" fontId="28" fillId="0" borderId="14" xfId="0" applyFont="1" applyBorder="1"/>
    <xf numFmtId="0" fontId="28" fillId="0" borderId="22" xfId="0" applyFont="1" applyBorder="1" applyAlignment="1">
      <alignment vertical="top"/>
    </xf>
    <xf numFmtId="0" fontId="28" fillId="5" borderId="4" xfId="0" applyFont="1" applyFill="1" applyBorder="1" applyAlignment="1">
      <alignment vertical="top" wrapText="1"/>
    </xf>
    <xf numFmtId="0" fontId="28" fillId="5" borderId="33" xfId="0" applyFont="1" applyFill="1" applyBorder="1" applyAlignment="1">
      <alignment vertical="top" wrapText="1"/>
    </xf>
    <xf numFmtId="0" fontId="28" fillId="5" borderId="11" xfId="0" applyFont="1" applyFill="1" applyBorder="1" applyAlignment="1">
      <alignment vertical="top" wrapText="1"/>
    </xf>
    <xf numFmtId="0" fontId="28" fillId="0" borderId="0" xfId="0" applyFont="1" applyFill="1" applyBorder="1"/>
    <xf numFmtId="0" fontId="28" fillId="0" borderId="19" xfId="0" applyFont="1" applyBorder="1" applyAlignment="1">
      <alignment vertical="top"/>
    </xf>
    <xf numFmtId="0" fontId="28" fillId="0" borderId="22" xfId="0" applyFont="1" applyBorder="1" applyAlignment="1">
      <alignment vertical="top" wrapText="1"/>
    </xf>
    <xf numFmtId="0" fontId="28" fillId="5" borderId="30" xfId="0" applyFont="1" applyFill="1" applyBorder="1" applyAlignment="1">
      <alignment vertical="top" wrapText="1"/>
    </xf>
    <xf numFmtId="0" fontId="28" fillId="0" borderId="25" xfId="0" applyFont="1" applyBorder="1" applyAlignment="1">
      <alignment vertical="top" wrapText="1"/>
    </xf>
    <xf numFmtId="0" fontId="28" fillId="0" borderId="29" xfId="0" applyFont="1" applyBorder="1" applyAlignment="1">
      <alignment vertical="top" wrapText="1"/>
    </xf>
    <xf numFmtId="0" fontId="28" fillId="5" borderId="10" xfId="0" applyFont="1" applyFill="1" applyBorder="1" applyAlignment="1">
      <alignment vertical="top" wrapText="1" shrinkToFit="1"/>
    </xf>
    <xf numFmtId="0" fontId="29" fillId="0" borderId="0" xfId="0" applyFont="1" applyAlignment="1"/>
    <xf numFmtId="0" fontId="28" fillId="0" borderId="10" xfId="0" applyFont="1" applyBorder="1"/>
    <xf numFmtId="0" fontId="28" fillId="0" borderId="20" xfId="0" applyFont="1" applyFill="1" applyBorder="1" applyAlignment="1">
      <alignment vertical="top" wrapText="1"/>
    </xf>
    <xf numFmtId="0" fontId="28" fillId="0" borderId="20" xfId="0" applyFont="1" applyBorder="1" applyAlignment="1">
      <alignment vertical="top"/>
    </xf>
    <xf numFmtId="0" fontId="28" fillId="0" borderId="23" xfId="0" applyFont="1" applyBorder="1" applyAlignment="1">
      <alignment vertical="top"/>
    </xf>
    <xf numFmtId="0" fontId="28" fillId="0" borderId="17" xfId="0" applyFont="1" applyBorder="1" applyAlignment="1">
      <alignment vertical="top"/>
    </xf>
    <xf numFmtId="0" fontId="28" fillId="0" borderId="11" xfId="0" applyFont="1" applyBorder="1"/>
    <xf numFmtId="0" fontId="28" fillId="0" borderId="16" xfId="0" applyFont="1" applyBorder="1" applyAlignment="1">
      <alignment vertical="top"/>
    </xf>
    <xf numFmtId="0" fontId="28" fillId="5" borderId="20" xfId="0" applyFont="1" applyFill="1" applyBorder="1" applyAlignment="1">
      <alignment vertical="top"/>
    </xf>
    <xf numFmtId="0" fontId="28" fillId="0" borderId="0" xfId="0" applyFont="1" applyBorder="1" applyAlignment="1">
      <alignment vertical="top"/>
    </xf>
    <xf numFmtId="0" fontId="28" fillId="0" borderId="29" xfId="0" applyFont="1" applyBorder="1" applyAlignment="1">
      <alignment vertical="top"/>
    </xf>
    <xf numFmtId="0" fontId="28" fillId="5" borderId="19" xfId="0" applyFont="1" applyFill="1" applyBorder="1" applyAlignment="1">
      <alignment vertical="top"/>
    </xf>
    <xf numFmtId="0" fontId="28" fillId="5" borderId="30" xfId="0" applyFont="1" applyFill="1" applyBorder="1" applyAlignment="1">
      <alignment vertical="top"/>
    </xf>
    <xf numFmtId="0" fontId="28" fillId="5" borderId="11" xfId="0" applyFont="1" applyFill="1" applyBorder="1" applyAlignment="1">
      <alignment vertical="top"/>
    </xf>
    <xf numFmtId="0" fontId="28" fillId="5" borderId="0" xfId="0" applyFont="1" applyFill="1" applyBorder="1" applyAlignment="1">
      <alignment vertical="top"/>
    </xf>
    <xf numFmtId="0" fontId="28" fillId="5" borderId="10" xfId="0" applyFont="1" applyFill="1" applyBorder="1" applyAlignment="1">
      <alignment vertical="top"/>
    </xf>
    <xf numFmtId="0" fontId="28" fillId="0" borderId="0" xfId="0" applyFont="1" applyFill="1" applyBorder="1" applyAlignment="1">
      <alignment vertical="top"/>
    </xf>
    <xf numFmtId="0" fontId="28" fillId="0" borderId="0" xfId="0" applyFont="1" applyFill="1"/>
    <xf numFmtId="0" fontId="28" fillId="5" borderId="29" xfId="0" applyFont="1" applyFill="1" applyBorder="1" applyAlignment="1">
      <alignment vertical="top" wrapText="1"/>
    </xf>
    <xf numFmtId="0" fontId="28" fillId="5" borderId="22" xfId="0" applyFont="1" applyFill="1" applyBorder="1" applyAlignment="1">
      <alignment vertical="top"/>
    </xf>
    <xf numFmtId="0" fontId="28" fillId="5" borderId="22" xfId="0" applyFont="1" applyFill="1" applyBorder="1" applyAlignment="1">
      <alignment vertical="top" wrapText="1"/>
    </xf>
    <xf numFmtId="0" fontId="28" fillId="0" borderId="21" xfId="0" applyFont="1" applyBorder="1" applyAlignment="1">
      <alignment vertical="top" wrapText="1"/>
    </xf>
    <xf numFmtId="0" fontId="28" fillId="0" borderId="23" xfId="0" applyFont="1" applyFill="1" applyBorder="1" applyAlignment="1">
      <alignment vertical="top" wrapText="1"/>
    </xf>
    <xf numFmtId="0" fontId="30" fillId="0" borderId="22" xfId="0" applyFont="1" applyBorder="1" applyAlignment="1">
      <alignment vertical="top" wrapText="1"/>
    </xf>
    <xf numFmtId="0" fontId="28" fillId="5" borderId="10" xfId="0" applyFont="1" applyFill="1" applyBorder="1" applyAlignment="1">
      <alignment vertical="top" wrapText="1"/>
    </xf>
    <xf numFmtId="0" fontId="28" fillId="5" borderId="16" xfId="0" applyFont="1" applyFill="1" applyBorder="1" applyAlignment="1">
      <alignment vertical="top" wrapText="1"/>
    </xf>
    <xf numFmtId="0" fontId="28" fillId="0" borderId="16" xfId="0" applyFont="1" applyBorder="1" applyAlignment="1">
      <alignment vertical="top" wrapText="1"/>
    </xf>
    <xf numFmtId="3" fontId="6" fillId="0" borderId="22" xfId="0" applyNumberFormat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left"/>
    </xf>
    <xf numFmtId="3" fontId="6" fillId="0" borderId="22" xfId="0" applyNumberFormat="1" applyFont="1" applyBorder="1" applyAlignment="1">
      <alignment horizontal="center" vertical="top" shrinkToFit="1"/>
    </xf>
    <xf numFmtId="0" fontId="28" fillId="0" borderId="1" xfId="0" applyFont="1" applyBorder="1" applyAlignment="1">
      <alignment vertical="top" wrapText="1"/>
    </xf>
    <xf numFmtId="0" fontId="6" fillId="0" borderId="22" xfId="0" applyFont="1" applyBorder="1" applyAlignment="1">
      <alignment vertical="top" wrapText="1" shrinkToFit="1"/>
    </xf>
    <xf numFmtId="0" fontId="6" fillId="0" borderId="26" xfId="0" applyFont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187" fontId="6" fillId="0" borderId="1" xfId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87" fontId="6" fillId="0" borderId="1" xfId="1" applyNumberFormat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0" fontId="18" fillId="7" borderId="7" xfId="0" applyFont="1" applyFill="1" applyBorder="1" applyAlignment="1">
      <alignment horizontal="right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87" fontId="6" fillId="0" borderId="3" xfId="1" applyNumberFormat="1" applyFont="1" applyBorder="1" applyAlignment="1">
      <alignment horizontal="left" vertical="top" wrapText="1"/>
    </xf>
    <xf numFmtId="0" fontId="6" fillId="0" borderId="33" xfId="0" applyFont="1" applyBorder="1" applyAlignment="1">
      <alignment vertical="top" wrapText="1"/>
    </xf>
    <xf numFmtId="3" fontId="6" fillId="0" borderId="29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left" vertical="top" wrapText="1"/>
    </xf>
    <xf numFmtId="0" fontId="28" fillId="5" borderId="8" xfId="0" applyFont="1" applyFill="1" applyBorder="1" applyAlignment="1">
      <alignment vertical="top" wrapText="1"/>
    </xf>
    <xf numFmtId="0" fontId="25" fillId="5" borderId="2" xfId="0" applyFont="1" applyFill="1" applyBorder="1" applyAlignment="1">
      <alignment vertical="top" wrapText="1"/>
    </xf>
    <xf numFmtId="0" fontId="25" fillId="0" borderId="29" xfId="0" applyFont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5" fillId="0" borderId="19" xfId="0" applyFont="1" applyBorder="1" applyAlignment="1">
      <alignment horizontal="center"/>
    </xf>
    <xf numFmtId="0" fontId="25" fillId="0" borderId="22" xfId="0" applyFont="1" applyBorder="1" applyAlignment="1">
      <alignment vertical="top" wrapText="1"/>
    </xf>
    <xf numFmtId="0" fontId="25" fillId="0" borderId="29" xfId="0" applyFont="1" applyBorder="1" applyAlignment="1">
      <alignment horizontal="center" vertical="top"/>
    </xf>
    <xf numFmtId="3" fontId="25" fillId="0" borderId="29" xfId="0" applyNumberFormat="1" applyFont="1" applyBorder="1" applyAlignment="1">
      <alignment horizontal="center" vertical="top"/>
    </xf>
    <xf numFmtId="0" fontId="25" fillId="0" borderId="19" xfId="0" applyFont="1" applyBorder="1" applyAlignment="1">
      <alignment horizontal="center" vertical="top"/>
    </xf>
    <xf numFmtId="3" fontId="25" fillId="0" borderId="19" xfId="0" applyNumberFormat="1" applyFont="1" applyBorder="1" applyAlignment="1">
      <alignment horizontal="center" vertical="top"/>
    </xf>
    <xf numFmtId="0" fontId="25" fillId="0" borderId="22" xfId="0" applyFont="1" applyBorder="1" applyAlignment="1">
      <alignment horizontal="center" vertical="top"/>
    </xf>
    <xf numFmtId="3" fontId="25" fillId="0" borderId="22" xfId="0" applyNumberFormat="1" applyFont="1" applyBorder="1" applyAlignment="1">
      <alignment horizontal="center" vertical="top"/>
    </xf>
    <xf numFmtId="0" fontId="25" fillId="0" borderId="19" xfId="0" applyFont="1" applyBorder="1" applyAlignment="1">
      <alignment vertical="top"/>
    </xf>
    <xf numFmtId="0" fontId="16" fillId="0" borderId="0" xfId="0" applyFont="1"/>
    <xf numFmtId="0" fontId="16" fillId="0" borderId="0" xfId="0" applyFont="1" applyBorder="1" applyAlignment="1">
      <alignment vertical="top" wrapText="1"/>
    </xf>
    <xf numFmtId="0" fontId="6" fillId="0" borderId="32" xfId="0" applyFont="1" applyBorder="1" applyAlignment="1">
      <alignment vertical="top" wrapText="1"/>
    </xf>
    <xf numFmtId="0" fontId="6" fillId="5" borderId="23" xfId="0" applyFont="1" applyFill="1" applyBorder="1" applyAlignment="1">
      <alignment vertical="top" wrapText="1"/>
    </xf>
    <xf numFmtId="0" fontId="6" fillId="5" borderId="20" xfId="0" applyFont="1" applyFill="1" applyBorder="1" applyAlignment="1">
      <alignment vertical="top" wrapText="1"/>
    </xf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 vertical="top" wrapText="1"/>
    </xf>
    <xf numFmtId="0" fontId="30" fillId="5" borderId="23" xfId="0" applyFont="1" applyFill="1" applyBorder="1" applyAlignment="1">
      <alignment vertical="top" wrapText="1"/>
    </xf>
    <xf numFmtId="0" fontId="24" fillId="0" borderId="22" xfId="0" applyFont="1" applyBorder="1" applyAlignment="1">
      <alignment vertical="top" wrapText="1"/>
    </xf>
    <xf numFmtId="0" fontId="28" fillId="0" borderId="22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5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center" vertical="top" wrapText="1"/>
    </xf>
    <xf numFmtId="3" fontId="18" fillId="3" borderId="13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vertical="top" wrapText="1"/>
    </xf>
    <xf numFmtId="0" fontId="33" fillId="0" borderId="22" xfId="0" applyFont="1" applyBorder="1" applyAlignment="1">
      <alignment vertical="top" wrapText="1"/>
    </xf>
    <xf numFmtId="0" fontId="32" fillId="0" borderId="22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3" fontId="5" fillId="0" borderId="0" xfId="0" applyNumberFormat="1" applyFont="1"/>
    <xf numFmtId="0" fontId="34" fillId="0" borderId="0" xfId="0" applyFont="1" applyAlignment="1">
      <alignment horizontal="left" vertical="center" indent="4"/>
    </xf>
    <xf numFmtId="0" fontId="28" fillId="0" borderId="19" xfId="0" applyFont="1" applyFill="1" applyBorder="1" applyAlignment="1">
      <alignment vertical="top"/>
    </xf>
    <xf numFmtId="187" fontId="6" fillId="5" borderId="19" xfId="1" applyNumberFormat="1" applyFont="1" applyFill="1" applyBorder="1" applyAlignment="1">
      <alignment horizontal="center" vertical="top"/>
    </xf>
    <xf numFmtId="187" fontId="6" fillId="0" borderId="19" xfId="1" applyNumberFormat="1" applyFont="1" applyFill="1" applyBorder="1" applyAlignment="1">
      <alignment horizontal="center" vertical="top"/>
    </xf>
    <xf numFmtId="187" fontId="6" fillId="0" borderId="19" xfId="1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3" fontId="20" fillId="3" borderId="13" xfId="0" applyNumberFormat="1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 vertical="top"/>
    </xf>
    <xf numFmtId="187" fontId="6" fillId="5" borderId="23" xfId="1" applyNumberFormat="1" applyFont="1" applyFill="1" applyBorder="1" applyAlignment="1">
      <alignment horizontal="center" vertical="top"/>
    </xf>
    <xf numFmtId="187" fontId="6" fillId="0" borderId="24" xfId="1" applyNumberFormat="1" applyFont="1" applyFill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/>
    </xf>
    <xf numFmtId="0" fontId="24" fillId="0" borderId="22" xfId="0" applyFont="1" applyBorder="1" applyAlignment="1">
      <alignment horizontal="center" vertical="top"/>
    </xf>
    <xf numFmtId="0" fontId="21" fillId="0" borderId="22" xfId="0" applyFont="1" applyBorder="1" applyAlignment="1">
      <alignment vertical="top" wrapText="1"/>
    </xf>
    <xf numFmtId="3" fontId="15" fillId="0" borderId="22" xfId="0" applyNumberFormat="1" applyFont="1" applyBorder="1" applyAlignment="1">
      <alignment horizontal="center" vertical="top" wrapText="1"/>
    </xf>
    <xf numFmtId="0" fontId="35" fillId="0" borderId="15" xfId="0" applyFont="1" applyBorder="1" applyAlignment="1">
      <alignment vertical="top" wrapText="1"/>
    </xf>
    <xf numFmtId="0" fontId="30" fillId="5" borderId="33" xfId="0" applyFont="1" applyFill="1" applyBorder="1" applyAlignment="1">
      <alignment vertical="top" wrapText="1"/>
    </xf>
    <xf numFmtId="0" fontId="30" fillId="0" borderId="0" xfId="0" applyFont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188" fontId="6" fillId="0" borderId="19" xfId="0" applyNumberFormat="1" applyFont="1" applyBorder="1" applyAlignment="1">
      <alignment horizontal="center" vertical="top" wrapText="1"/>
    </xf>
    <xf numFmtId="188" fontId="6" fillId="0" borderId="30" xfId="0" applyNumberFormat="1" applyFont="1" applyBorder="1" applyAlignment="1">
      <alignment horizontal="center" vertical="top" wrapText="1"/>
    </xf>
    <xf numFmtId="188" fontId="6" fillId="0" borderId="22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188" fontId="6" fillId="0" borderId="19" xfId="0" applyNumberFormat="1" applyFont="1" applyBorder="1" applyAlignment="1">
      <alignment horizontal="center" vertical="top"/>
    </xf>
    <xf numFmtId="188" fontId="6" fillId="0" borderId="22" xfId="0" applyNumberFormat="1" applyFont="1" applyBorder="1" applyAlignment="1">
      <alignment horizontal="center" vertical="top"/>
    </xf>
    <xf numFmtId="188" fontId="6" fillId="0" borderId="4" xfId="0" applyNumberFormat="1" applyFont="1" applyBorder="1" applyAlignment="1">
      <alignment horizontal="center" vertical="top"/>
    </xf>
    <xf numFmtId="3" fontId="6" fillId="0" borderId="12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vertical="top"/>
    </xf>
    <xf numFmtId="188" fontId="6" fillId="0" borderId="29" xfId="0" applyNumberFormat="1" applyFont="1" applyBorder="1" applyAlignment="1">
      <alignment horizontal="center" vertical="top"/>
    </xf>
    <xf numFmtId="0" fontId="6" fillId="5" borderId="19" xfId="0" applyFont="1" applyFill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6" fillId="0" borderId="16" xfId="0" applyFont="1" applyFill="1" applyBorder="1" applyAlignment="1">
      <alignment horizontal="center" vertical="top"/>
    </xf>
    <xf numFmtId="0" fontId="6" fillId="0" borderId="16" xfId="0" applyFont="1" applyBorder="1" applyAlignment="1">
      <alignment vertical="top" wrapText="1" shrinkToFit="1"/>
    </xf>
    <xf numFmtId="188" fontId="6" fillId="0" borderId="1" xfId="0" applyNumberFormat="1" applyFont="1" applyBorder="1" applyAlignment="1">
      <alignment horizontal="center" vertical="top"/>
    </xf>
    <xf numFmtId="188" fontId="6" fillId="5" borderId="23" xfId="1" applyNumberFormat="1" applyFont="1" applyFill="1" applyBorder="1" applyAlignment="1">
      <alignment horizontal="center" vertical="top"/>
    </xf>
    <xf numFmtId="0" fontId="28" fillId="0" borderId="30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187" fontId="6" fillId="0" borderId="30" xfId="1" applyNumberFormat="1" applyFont="1" applyBorder="1" applyAlignment="1">
      <alignment horizontal="left" vertical="top" wrapText="1"/>
    </xf>
    <xf numFmtId="3" fontId="6" fillId="0" borderId="30" xfId="0" applyNumberFormat="1" applyFont="1" applyBorder="1" applyAlignment="1">
      <alignment horizontal="left" vertical="top" wrapText="1"/>
    </xf>
    <xf numFmtId="188" fontId="6" fillId="0" borderId="22" xfId="1" applyNumberFormat="1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left" vertical="top" wrapText="1"/>
    </xf>
    <xf numFmtId="0" fontId="25" fillId="0" borderId="4" xfId="0" applyFont="1" applyBorder="1" applyAlignment="1">
      <alignment wrapText="1"/>
    </xf>
    <xf numFmtId="0" fontId="12" fillId="0" borderId="3" xfId="0" applyFont="1" applyBorder="1" applyAlignment="1">
      <alignment horizontal="center"/>
    </xf>
    <xf numFmtId="0" fontId="33" fillId="0" borderId="30" xfId="0" applyFont="1" applyBorder="1" applyAlignment="1">
      <alignment horizontal="left" vertical="top" wrapText="1"/>
    </xf>
    <xf numFmtId="188" fontId="6" fillId="0" borderId="30" xfId="1" applyNumberFormat="1" applyFont="1" applyBorder="1" applyAlignment="1">
      <alignment horizontal="center" vertical="top" wrapText="1"/>
    </xf>
    <xf numFmtId="187" fontId="15" fillId="0" borderId="30" xfId="1" applyNumberFormat="1" applyFont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 wrapText="1"/>
    </xf>
    <xf numFmtId="188" fontId="6" fillId="0" borderId="1" xfId="1" applyNumberFormat="1" applyFont="1" applyBorder="1" applyAlignment="1">
      <alignment horizontal="center" vertical="top" wrapText="1"/>
    </xf>
    <xf numFmtId="187" fontId="15" fillId="0" borderId="1" xfId="1" applyNumberFormat="1" applyFont="1" applyBorder="1" applyAlignment="1">
      <alignment horizontal="left" vertical="top" wrapText="1"/>
    </xf>
    <xf numFmtId="3" fontId="6" fillId="0" borderId="30" xfId="0" applyNumberFormat="1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37" fillId="0" borderId="26" xfId="0" applyFont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37" fillId="5" borderId="32" xfId="0" applyFont="1" applyFill="1" applyBorder="1" applyAlignment="1">
      <alignment vertical="top" wrapText="1"/>
    </xf>
    <xf numFmtId="0" fontId="37" fillId="0" borderId="20" xfId="0" applyFont="1" applyBorder="1" applyAlignment="1">
      <alignment vertical="top" wrapText="1"/>
    </xf>
    <xf numFmtId="0" fontId="37" fillId="0" borderId="0" xfId="0" applyFont="1" applyAlignment="1">
      <alignment vertical="top" wrapText="1"/>
    </xf>
    <xf numFmtId="0" fontId="15" fillId="0" borderId="0" xfId="0" applyFont="1"/>
    <xf numFmtId="0" fontId="28" fillId="0" borderId="33" xfId="0" applyFont="1" applyBorder="1" applyAlignment="1">
      <alignment vertical="top" wrapText="1"/>
    </xf>
    <xf numFmtId="0" fontId="40" fillId="0" borderId="0" xfId="0" applyFont="1" applyBorder="1"/>
    <xf numFmtId="0" fontId="41" fillId="0" borderId="0" xfId="0" applyFont="1" applyBorder="1"/>
    <xf numFmtId="0" fontId="42" fillId="0" borderId="0" xfId="0" applyFont="1" applyBorder="1"/>
    <xf numFmtId="0" fontId="43" fillId="0" borderId="19" xfId="0" applyFont="1" applyBorder="1" applyAlignment="1">
      <alignment vertical="top" wrapText="1"/>
    </xf>
    <xf numFmtId="0" fontId="44" fillId="0" borderId="19" xfId="0" applyFont="1" applyBorder="1" applyAlignment="1">
      <alignment vertical="top" wrapText="1"/>
    </xf>
    <xf numFmtId="0" fontId="45" fillId="0" borderId="19" xfId="0" applyFont="1" applyBorder="1" applyAlignment="1">
      <alignment vertical="top" wrapText="1"/>
    </xf>
    <xf numFmtId="0" fontId="45" fillId="0" borderId="16" xfId="0" applyFont="1" applyBorder="1" applyAlignment="1">
      <alignment vertical="top" wrapText="1"/>
    </xf>
    <xf numFmtId="0" fontId="41" fillId="0" borderId="0" xfId="0" applyFont="1" applyBorder="1" applyAlignment="1">
      <alignment vertical="top" wrapText="1"/>
    </xf>
    <xf numFmtId="0" fontId="6" fillId="0" borderId="30" xfId="0" applyFont="1" applyFill="1" applyBorder="1" applyAlignment="1">
      <alignment horizontal="center" vertical="top"/>
    </xf>
    <xf numFmtId="0" fontId="42" fillId="0" borderId="0" xfId="0" applyFont="1" applyBorder="1" applyAlignment="1">
      <alignment horizontal="center"/>
    </xf>
    <xf numFmtId="0" fontId="40" fillId="5" borderId="0" xfId="0" applyFont="1" applyFill="1" applyBorder="1" applyAlignment="1">
      <alignment vertical="top" wrapText="1"/>
    </xf>
    <xf numFmtId="0" fontId="46" fillId="5" borderId="32" xfId="0" applyFont="1" applyFill="1" applyBorder="1" applyAlignment="1">
      <alignment vertical="top" wrapText="1"/>
    </xf>
    <xf numFmtId="0" fontId="47" fillId="0" borderId="22" xfId="0" applyFont="1" applyBorder="1" applyAlignment="1">
      <alignment vertical="top"/>
    </xf>
    <xf numFmtId="0" fontId="47" fillId="0" borderId="24" xfId="0" applyFont="1" applyBorder="1" applyAlignment="1">
      <alignment vertical="top" wrapText="1"/>
    </xf>
    <xf numFmtId="3" fontId="47" fillId="0" borderId="24" xfId="0" applyNumberFormat="1" applyFont="1" applyBorder="1" applyAlignment="1">
      <alignment horizontal="center" vertical="top" wrapText="1"/>
    </xf>
    <xf numFmtId="3" fontId="47" fillId="0" borderId="22" xfId="0" applyNumberFormat="1" applyFont="1" applyBorder="1" applyAlignment="1">
      <alignment horizontal="center" vertical="top"/>
    </xf>
    <xf numFmtId="188" fontId="47" fillId="0" borderId="22" xfId="0" applyNumberFormat="1" applyFont="1" applyBorder="1" applyAlignment="1">
      <alignment horizontal="center" vertical="top"/>
    </xf>
    <xf numFmtId="0" fontId="47" fillId="0" borderId="22" xfId="0" applyFont="1" applyBorder="1" applyAlignment="1">
      <alignment horizontal="center" vertical="top"/>
    </xf>
    <xf numFmtId="0" fontId="47" fillId="0" borderId="22" xfId="0" applyFont="1" applyBorder="1" applyAlignment="1">
      <alignment vertical="top" wrapText="1"/>
    </xf>
    <xf numFmtId="0" fontId="48" fillId="0" borderId="26" xfId="0" applyFont="1" applyBorder="1" applyAlignment="1">
      <alignment vertical="top" wrapText="1"/>
    </xf>
    <xf numFmtId="0" fontId="49" fillId="0" borderId="0" xfId="0" applyFont="1" applyBorder="1"/>
    <xf numFmtId="0" fontId="33" fillId="0" borderId="26" xfId="0" applyFont="1" applyBorder="1" applyAlignment="1">
      <alignment vertical="top" wrapText="1"/>
    </xf>
    <xf numFmtId="0" fontId="40" fillId="5" borderId="0" xfId="0" applyFont="1" applyFill="1" applyBorder="1"/>
    <xf numFmtId="0" fontId="30" fillId="0" borderId="26" xfId="0" applyFont="1" applyBorder="1" applyAlignment="1">
      <alignment vertical="top" wrapText="1"/>
    </xf>
    <xf numFmtId="0" fontId="51" fillId="0" borderId="0" xfId="0" applyFont="1" applyBorder="1" applyAlignment="1">
      <alignment horizontal="center" vertical="top" wrapText="1"/>
    </xf>
    <xf numFmtId="0" fontId="40" fillId="0" borderId="0" xfId="0" applyFont="1" applyBorder="1" applyAlignment="1">
      <alignment vertical="top" wrapText="1"/>
    </xf>
    <xf numFmtId="0" fontId="33" fillId="0" borderId="20" xfId="0" applyFont="1" applyBorder="1" applyAlignment="1">
      <alignment vertical="top" wrapText="1"/>
    </xf>
    <xf numFmtId="188" fontId="6" fillId="0" borderId="29" xfId="0" applyNumberFormat="1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46" fillId="0" borderId="4" xfId="0" applyFont="1" applyBorder="1" applyAlignment="1">
      <alignment horizontal="left"/>
    </xf>
    <xf numFmtId="0" fontId="37" fillId="0" borderId="19" xfId="0" applyFont="1" applyBorder="1" applyAlignment="1">
      <alignment vertical="top" wrapText="1"/>
    </xf>
    <xf numFmtId="0" fontId="37" fillId="0" borderId="22" xfId="0" applyFont="1" applyBorder="1" applyAlignment="1">
      <alignment vertical="top" wrapText="1"/>
    </xf>
    <xf numFmtId="0" fontId="28" fillId="5" borderId="19" xfId="0" applyFont="1" applyFill="1" applyBorder="1" applyAlignment="1">
      <alignment horizontal="left" vertical="top" wrapText="1"/>
    </xf>
    <xf numFmtId="3" fontId="6" fillId="3" borderId="22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>
      <alignment vertical="top" wrapText="1"/>
    </xf>
    <xf numFmtId="3" fontId="6" fillId="3" borderId="1" xfId="0" applyNumberFormat="1" applyFont="1" applyFill="1" applyBorder="1" applyAlignment="1">
      <alignment horizontal="center" vertical="top" wrapText="1"/>
    </xf>
    <xf numFmtId="0" fontId="37" fillId="0" borderId="16" xfId="0" applyFont="1" applyBorder="1" applyAlignment="1">
      <alignment vertical="top" wrapText="1"/>
    </xf>
    <xf numFmtId="188" fontId="6" fillId="0" borderId="16" xfId="0" applyNumberFormat="1" applyFont="1" applyBorder="1" applyAlignment="1">
      <alignment horizontal="center" vertical="top" wrapText="1"/>
    </xf>
    <xf numFmtId="0" fontId="38" fillId="0" borderId="22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0" xfId="0" applyFont="1" applyBorder="1" applyAlignment="1">
      <alignment vertical="top"/>
    </xf>
    <xf numFmtId="0" fontId="17" fillId="0" borderId="0" xfId="0" applyFont="1" applyBorder="1"/>
    <xf numFmtId="3" fontId="6" fillId="0" borderId="19" xfId="0" applyNumberFormat="1" applyFont="1" applyBorder="1" applyAlignment="1">
      <alignment horizontal="center" vertical="top" shrinkToFit="1"/>
    </xf>
    <xf numFmtId="0" fontId="17" fillId="0" borderId="5" xfId="0" applyFont="1" applyBorder="1" applyAlignment="1">
      <alignment vertical="top"/>
    </xf>
    <xf numFmtId="188" fontId="6" fillId="0" borderId="16" xfId="0" applyNumberFormat="1" applyFont="1" applyBorder="1" applyAlignment="1">
      <alignment horizontal="center" vertical="top"/>
    </xf>
    <xf numFmtId="0" fontId="17" fillId="0" borderId="0" xfId="0" applyFont="1" applyBorder="1" applyAlignment="1">
      <alignment horizontal="right"/>
    </xf>
    <xf numFmtId="0" fontId="17" fillId="0" borderId="0" xfId="0" applyFont="1" applyFill="1" applyBorder="1"/>
    <xf numFmtId="0" fontId="28" fillId="5" borderId="19" xfId="0" applyFont="1" applyFill="1" applyBorder="1" applyAlignment="1">
      <alignment horizontal="left" vertical="top" wrapText="1" shrinkToFit="1"/>
    </xf>
    <xf numFmtId="0" fontId="2" fillId="0" borderId="19" xfId="0" applyFont="1" applyBorder="1" applyAlignment="1">
      <alignment horizontal="left" vertical="top" wrapText="1"/>
    </xf>
    <xf numFmtId="0" fontId="17" fillId="0" borderId="13" xfId="0" applyFont="1" applyBorder="1" applyAlignment="1">
      <alignment vertical="top"/>
    </xf>
    <xf numFmtId="0" fontId="28" fillId="5" borderId="19" xfId="0" applyFont="1" applyFill="1" applyBorder="1" applyAlignment="1">
      <alignment vertical="top" wrapText="1" shrinkToFit="1"/>
    </xf>
    <xf numFmtId="0" fontId="28" fillId="0" borderId="19" xfId="0" applyFont="1" applyBorder="1" applyAlignment="1">
      <alignment horizontal="left" vertical="top" wrapText="1"/>
    </xf>
    <xf numFmtId="187" fontId="6" fillId="0" borderId="19" xfId="1" applyNumberFormat="1" applyFont="1" applyBorder="1" applyAlignment="1">
      <alignment horizontal="left" vertical="top" wrapText="1"/>
    </xf>
    <xf numFmtId="3" fontId="6" fillId="0" borderId="19" xfId="0" applyNumberFormat="1" applyFont="1" applyBorder="1" applyAlignment="1">
      <alignment horizontal="left" vertical="top" wrapText="1"/>
    </xf>
    <xf numFmtId="3" fontId="20" fillId="3" borderId="4" xfId="0" applyNumberFormat="1" applyFont="1" applyFill="1" applyBorder="1" applyAlignment="1">
      <alignment horizontal="center"/>
    </xf>
    <xf numFmtId="0" fontId="28" fillId="5" borderId="16" xfId="0" applyFont="1" applyFill="1" applyBorder="1" applyAlignment="1">
      <alignment horizontal="left" vertical="top" wrapText="1" shrinkToFit="1"/>
    </xf>
    <xf numFmtId="3" fontId="6" fillId="0" borderId="16" xfId="0" applyNumberFormat="1" applyFont="1" applyBorder="1" applyAlignment="1">
      <alignment horizontal="left" vertical="top" wrapText="1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right" vertical="top"/>
    </xf>
    <xf numFmtId="0" fontId="17" fillId="0" borderId="0" xfId="0" applyFont="1" applyAlignment="1">
      <alignment horizontal="right"/>
    </xf>
    <xf numFmtId="0" fontId="17" fillId="0" borderId="5" xfId="0" applyFont="1" applyBorder="1" applyAlignment="1">
      <alignment horizontal="right" vertical="top" wrapText="1"/>
    </xf>
    <xf numFmtId="0" fontId="17" fillId="0" borderId="0" xfId="0" applyFont="1" applyBorder="1" applyAlignment="1">
      <alignment horizontal="right" vertical="top" wrapText="1"/>
    </xf>
    <xf numFmtId="0" fontId="18" fillId="0" borderId="5" xfId="0" applyFont="1" applyBorder="1"/>
    <xf numFmtId="0" fontId="17" fillId="0" borderId="1" xfId="0" applyFont="1" applyBorder="1" applyAlignment="1">
      <alignment horizontal="center"/>
    </xf>
    <xf numFmtId="3" fontId="18" fillId="7" borderId="4" xfId="0" applyNumberFormat="1" applyFont="1" applyFill="1" applyBorder="1" applyAlignment="1">
      <alignment horizontal="center"/>
    </xf>
    <xf numFmtId="3" fontId="20" fillId="7" borderId="4" xfId="0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9" fillId="0" borderId="30" xfId="0" applyFont="1" applyBorder="1" applyAlignment="1">
      <alignment vertical="top" wrapText="1"/>
    </xf>
    <xf numFmtId="0" fontId="2" fillId="0" borderId="30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/>
    </xf>
    <xf numFmtId="3" fontId="2" fillId="0" borderId="30" xfId="0" applyNumberFormat="1" applyFont="1" applyBorder="1" applyAlignment="1">
      <alignment horizontal="center" vertical="top"/>
    </xf>
    <xf numFmtId="3" fontId="2" fillId="0" borderId="30" xfId="0" applyNumberFormat="1" applyFont="1" applyBorder="1" applyAlignment="1">
      <alignment horizontal="center" vertical="top" wrapText="1"/>
    </xf>
    <xf numFmtId="0" fontId="2" fillId="0" borderId="30" xfId="0" applyFont="1" applyBorder="1" applyAlignment="1">
      <alignment vertical="top"/>
    </xf>
    <xf numFmtId="3" fontId="11" fillId="0" borderId="19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7" fillId="0" borderId="35" xfId="0" applyFont="1" applyBorder="1" applyAlignment="1">
      <alignment vertical="top" wrapText="1"/>
    </xf>
    <xf numFmtId="3" fontId="28" fillId="0" borderId="19" xfId="0" applyNumberFormat="1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15" fillId="0" borderId="16" xfId="0" applyFont="1" applyBorder="1" applyAlignment="1">
      <alignment vertical="top" wrapText="1"/>
    </xf>
    <xf numFmtId="3" fontId="15" fillId="0" borderId="16" xfId="0" applyNumberFormat="1" applyFont="1" applyBorder="1" applyAlignment="1">
      <alignment horizontal="center" vertical="top" wrapText="1"/>
    </xf>
    <xf numFmtId="0" fontId="37" fillId="0" borderId="19" xfId="0" applyFont="1" applyBorder="1" applyAlignment="1">
      <alignment horizontal="left" vertical="top" wrapText="1"/>
    </xf>
    <xf numFmtId="0" fontId="38" fillId="0" borderId="26" xfId="0" applyFont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3" fontId="6" fillId="0" borderId="22" xfId="0" applyNumberFormat="1" applyFont="1" applyBorder="1" applyAlignment="1">
      <alignment horizontal="left" vertical="top" wrapText="1"/>
    </xf>
    <xf numFmtId="0" fontId="52" fillId="5" borderId="23" xfId="0" applyFont="1" applyFill="1" applyBorder="1" applyAlignment="1">
      <alignment vertical="top" wrapText="1"/>
    </xf>
    <xf numFmtId="0" fontId="53" fillId="0" borderId="23" xfId="0" applyFont="1" applyBorder="1" applyAlignment="1">
      <alignment vertical="top" wrapText="1"/>
    </xf>
    <xf numFmtId="0" fontId="52" fillId="0" borderId="20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38" fillId="0" borderId="30" xfId="0" applyFont="1" applyBorder="1" applyAlignment="1">
      <alignment vertical="top" wrapText="1"/>
    </xf>
    <xf numFmtId="188" fontId="6" fillId="5" borderId="32" xfId="1" applyNumberFormat="1" applyFont="1" applyFill="1" applyBorder="1" applyAlignment="1">
      <alignment horizontal="center" vertical="top"/>
    </xf>
    <xf numFmtId="187" fontId="6" fillId="5" borderId="32" xfId="1" applyNumberFormat="1" applyFont="1" applyFill="1" applyBorder="1" applyAlignment="1">
      <alignment horizontal="center" vertical="top"/>
    </xf>
    <xf numFmtId="187" fontId="6" fillId="0" borderId="34" xfId="1" applyNumberFormat="1" applyFont="1" applyFill="1" applyBorder="1" applyAlignment="1">
      <alignment horizontal="center" vertical="top" wrapText="1"/>
    </xf>
    <xf numFmtId="0" fontId="24" fillId="0" borderId="30" xfId="0" applyFont="1" applyBorder="1" applyAlignment="1">
      <alignment horizontal="center" vertical="top"/>
    </xf>
    <xf numFmtId="0" fontId="37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188" fontId="6" fillId="0" borderId="4" xfId="1" applyNumberFormat="1" applyFont="1" applyBorder="1" applyAlignment="1">
      <alignment horizontal="center" vertical="top" wrapText="1"/>
    </xf>
    <xf numFmtId="187" fontId="15" fillId="0" borderId="4" xfId="1" applyNumberFormat="1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left" vertical="top" wrapText="1"/>
    </xf>
    <xf numFmtId="0" fontId="28" fillId="5" borderId="20" xfId="0" applyFont="1" applyFill="1" applyBorder="1" applyAlignment="1">
      <alignment vertical="top" wrapText="1" shrinkToFit="1"/>
    </xf>
    <xf numFmtId="188" fontId="6" fillId="0" borderId="19" xfId="1" applyNumberFormat="1" applyFont="1" applyBorder="1" applyAlignment="1">
      <alignment horizontal="center" vertical="top" wrapText="1"/>
    </xf>
    <xf numFmtId="187" fontId="15" fillId="0" borderId="19" xfId="1" applyNumberFormat="1" applyFont="1" applyBorder="1" applyAlignment="1">
      <alignment horizontal="left" vertical="top" wrapText="1"/>
    </xf>
    <xf numFmtId="0" fontId="28" fillId="0" borderId="32" xfId="0" applyFont="1" applyBorder="1" applyAlignment="1">
      <alignment vertical="top"/>
    </xf>
    <xf numFmtId="0" fontId="47" fillId="0" borderId="20" xfId="0" applyFont="1" applyFill="1" applyBorder="1" applyAlignment="1">
      <alignment vertical="top" wrapText="1"/>
    </xf>
    <xf numFmtId="0" fontId="47" fillId="0" borderId="22" xfId="0" applyFont="1" applyFill="1" applyBorder="1" applyAlignment="1">
      <alignment vertical="top" wrapText="1"/>
    </xf>
    <xf numFmtId="0" fontId="5" fillId="0" borderId="30" xfId="0" applyFont="1" applyBorder="1" applyAlignment="1">
      <alignment horizontal="center" vertical="top"/>
    </xf>
    <xf numFmtId="0" fontId="6" fillId="0" borderId="22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 wrapText="1"/>
    </xf>
    <xf numFmtId="0" fontId="28" fillId="0" borderId="32" xfId="0" applyFont="1" applyFill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0" fontId="31" fillId="0" borderId="2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5" fillId="5" borderId="19" xfId="0" applyFont="1" applyFill="1" applyBorder="1" applyAlignment="1">
      <alignment vertical="top" wrapText="1"/>
    </xf>
    <xf numFmtId="0" fontId="9" fillId="0" borderId="19" xfId="0" applyFont="1" applyBorder="1" applyAlignment="1">
      <alignment horizontal="center" vertical="top" wrapText="1"/>
    </xf>
    <xf numFmtId="0" fontId="15" fillId="0" borderId="30" xfId="0" applyFont="1" applyBorder="1" applyAlignment="1">
      <alignment vertical="top" wrapText="1"/>
    </xf>
    <xf numFmtId="0" fontId="15" fillId="0" borderId="2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left" vertical="top" wrapText="1"/>
    </xf>
    <xf numFmtId="0" fontId="28" fillId="0" borderId="4" xfId="0" applyFont="1" applyBorder="1" applyAlignment="1">
      <alignment vertical="top" wrapText="1"/>
    </xf>
    <xf numFmtId="187" fontId="6" fillId="0" borderId="4" xfId="1" applyNumberFormat="1" applyFont="1" applyBorder="1" applyAlignment="1">
      <alignment horizontal="center" vertical="top" wrapText="1"/>
    </xf>
    <xf numFmtId="187" fontId="15" fillId="0" borderId="4" xfId="1" applyNumberFormat="1" applyFont="1" applyBorder="1" applyAlignment="1">
      <alignment vertical="top" wrapText="1"/>
    </xf>
    <xf numFmtId="187" fontId="6" fillId="0" borderId="4" xfId="1" applyNumberFormat="1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/>
    </xf>
    <xf numFmtId="3" fontId="2" fillId="0" borderId="2" xfId="0" applyNumberFormat="1" applyFont="1" applyFill="1" applyBorder="1" applyAlignment="1">
      <alignment horizontal="center" vertical="top"/>
    </xf>
    <xf numFmtId="0" fontId="2" fillId="0" borderId="32" xfId="0" applyFont="1" applyFill="1" applyBorder="1" applyAlignment="1">
      <alignment vertical="top" wrapText="1"/>
    </xf>
    <xf numFmtId="0" fontId="2" fillId="0" borderId="30" xfId="0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center" vertical="top"/>
    </xf>
    <xf numFmtId="3" fontId="2" fillId="0" borderId="30" xfId="0" applyNumberFormat="1" applyFont="1" applyFill="1" applyBorder="1" applyAlignment="1">
      <alignment horizontal="center" vertical="top"/>
    </xf>
    <xf numFmtId="0" fontId="9" fillId="0" borderId="30" xfId="0" applyFont="1" applyFill="1" applyBorder="1" applyAlignment="1">
      <alignment vertical="top" wrapText="1"/>
    </xf>
    <xf numFmtId="3" fontId="7" fillId="4" borderId="6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15" xfId="0" applyFont="1" applyFill="1" applyBorder="1"/>
    <xf numFmtId="0" fontId="3" fillId="3" borderId="8" xfId="0" applyFont="1" applyFill="1" applyBorder="1" applyAlignment="1">
      <alignment horizontal="center"/>
    </xf>
    <xf numFmtId="187" fontId="12" fillId="3" borderId="1" xfId="0" applyNumberFormat="1" applyFont="1" applyFill="1" applyBorder="1"/>
    <xf numFmtId="187" fontId="15" fillId="0" borderId="1" xfId="1" applyNumberFormat="1" applyFont="1" applyBorder="1" applyAlignment="1">
      <alignment horizontal="center" vertical="top" wrapText="1"/>
    </xf>
    <xf numFmtId="0" fontId="54" fillId="0" borderId="18" xfId="0" applyFont="1" applyBorder="1" applyAlignment="1">
      <alignment vertical="top" wrapText="1"/>
    </xf>
    <xf numFmtId="0" fontId="6" fillId="0" borderId="20" xfId="0" applyFont="1" applyBorder="1" applyAlignment="1">
      <alignment horizontal="left" vertical="top" wrapText="1"/>
    </xf>
    <xf numFmtId="0" fontId="2" fillId="0" borderId="22" xfId="0" applyNumberFormat="1" applyFont="1" applyFill="1" applyBorder="1" applyAlignment="1">
      <alignment horizontal="center" vertical="top"/>
    </xf>
    <xf numFmtId="0" fontId="55" fillId="0" borderId="0" xfId="0" applyFont="1"/>
    <xf numFmtId="0" fontId="6" fillId="5" borderId="30" xfId="0" applyFont="1" applyFill="1" applyBorder="1" applyAlignment="1">
      <alignment horizontal="center" vertical="top" wrapText="1"/>
    </xf>
    <xf numFmtId="0" fontId="6" fillId="0" borderId="32" xfId="0" applyFont="1" applyBorder="1" applyAlignment="1">
      <alignment horizontal="center" vertical="top" wrapText="1"/>
    </xf>
    <xf numFmtId="3" fontId="6" fillId="0" borderId="32" xfId="0" applyNumberFormat="1" applyFont="1" applyBorder="1" applyAlignment="1">
      <alignment horizontal="center" vertical="top" wrapText="1"/>
    </xf>
    <xf numFmtId="3" fontId="11" fillId="0" borderId="32" xfId="0" applyNumberFormat="1" applyFont="1" applyBorder="1" applyAlignment="1">
      <alignment horizontal="center" vertical="top" wrapText="1"/>
    </xf>
    <xf numFmtId="0" fontId="37" fillId="5" borderId="11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center" vertical="top" wrapText="1"/>
    </xf>
    <xf numFmtId="188" fontId="6" fillId="0" borderId="3" xfId="0" applyNumberFormat="1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center" vertical="top" wrapText="1"/>
    </xf>
    <xf numFmtId="0" fontId="37" fillId="5" borderId="23" xfId="0" applyFont="1" applyFill="1" applyBorder="1" applyAlignment="1">
      <alignment vertical="top" wrapText="1"/>
    </xf>
    <xf numFmtId="0" fontId="37" fillId="5" borderId="16" xfId="0" applyFont="1" applyFill="1" applyBorder="1" applyAlignment="1">
      <alignment vertical="top" wrapText="1"/>
    </xf>
    <xf numFmtId="0" fontId="38" fillId="0" borderId="19" xfId="0" applyFont="1" applyBorder="1" applyAlignment="1">
      <alignment vertical="top" wrapText="1"/>
    </xf>
    <xf numFmtId="0" fontId="6" fillId="5" borderId="16" xfId="0" applyFont="1" applyFill="1" applyBorder="1" applyAlignment="1">
      <alignment vertical="top" wrapText="1"/>
    </xf>
    <xf numFmtId="0" fontId="47" fillId="5" borderId="19" xfId="0" applyFont="1" applyFill="1" applyBorder="1" applyAlignment="1">
      <alignment horizontal="left" vertical="top" wrapText="1"/>
    </xf>
    <xf numFmtId="0" fontId="37" fillId="5" borderId="19" xfId="0" applyFont="1" applyFill="1" applyBorder="1" applyAlignment="1">
      <alignment vertical="top" wrapText="1"/>
    </xf>
    <xf numFmtId="0" fontId="56" fillId="5" borderId="19" xfId="0" applyFont="1" applyFill="1" applyBorder="1" applyAlignment="1">
      <alignment vertical="top" wrapText="1"/>
    </xf>
    <xf numFmtId="0" fontId="37" fillId="5" borderId="22" xfId="0" applyFont="1" applyFill="1" applyBorder="1" applyAlignment="1">
      <alignment vertical="top" wrapText="1"/>
    </xf>
    <xf numFmtId="0" fontId="6" fillId="5" borderId="22" xfId="0" applyFont="1" applyFill="1" applyBorder="1" applyAlignment="1">
      <alignment vertical="top" wrapText="1"/>
    </xf>
    <xf numFmtId="0" fontId="37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&#3610;&#3633;&#3597;&#3594;&#3637;&#3650;&#3588;&#3619;&#3591;&#3585;&#3634;&#3619;&#3649;&#3612;&#3609;&#3614;&#3633;&#3602;&#3609;&#3634;&#3607;&#3657;&#3629;&#3591;&#3606;&#3636;&#3656;&#3609;&#3627;&#3657;&#3634;&#3611;&#3637;%2061-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 ผ.01"/>
      <sheetName val="แบบ ผ.02 พี่แจ้"/>
      <sheetName val="แบบ ผ.02-1"/>
      <sheetName val="แบบ ผ.03 ครุภัณฑ์"/>
      <sheetName val="ช่วงอายุประชากร"/>
    </sheetNames>
    <sheetDataSet>
      <sheetData sheetId="0"/>
      <sheetData sheetId="1"/>
      <sheetData sheetId="2">
        <row r="35">
          <cell r="E35">
            <v>1200000</v>
          </cell>
          <cell r="F35">
            <v>1200000</v>
          </cell>
          <cell r="G35">
            <v>1200000</v>
          </cell>
          <cell r="H35">
            <v>1200000</v>
          </cell>
          <cell r="I35">
            <v>1200000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1"/>
  <sheetViews>
    <sheetView workbookViewId="0">
      <selection activeCell="N51" sqref="N51"/>
    </sheetView>
  </sheetViews>
  <sheetFormatPr defaultRowHeight="19.5" x14ac:dyDescent="0.3"/>
  <cols>
    <col min="1" max="1" width="24.5" style="386" customWidth="1"/>
    <col min="2" max="2" width="6.75" style="386" customWidth="1"/>
    <col min="3" max="3" width="12" style="386" customWidth="1"/>
    <col min="4" max="4" width="6.75" style="386" customWidth="1"/>
    <col min="5" max="5" width="12" style="386" customWidth="1"/>
    <col min="6" max="6" width="6.5" style="386" customWidth="1"/>
    <col min="7" max="7" width="12" style="386" customWidth="1"/>
    <col min="8" max="8" width="6.375" style="386" customWidth="1"/>
    <col min="9" max="9" width="12" style="386" customWidth="1"/>
    <col min="10" max="10" width="6.5" style="386" customWidth="1"/>
    <col min="11" max="11" width="12" style="386" customWidth="1"/>
    <col min="12" max="12" width="6.125" style="386" customWidth="1"/>
    <col min="13" max="13" width="14.125" style="386" customWidth="1"/>
    <col min="14" max="16384" width="9" style="386"/>
  </cols>
  <sheetData>
    <row r="1" spans="1:13" x14ac:dyDescent="0.3">
      <c r="M1" s="672"/>
    </row>
    <row r="2" spans="1:13" s="1" customFormat="1" ht="23.25" x14ac:dyDescent="0.35">
      <c r="A2" s="15" t="s">
        <v>418</v>
      </c>
      <c r="M2" s="3">
        <v>46</v>
      </c>
    </row>
    <row r="3" spans="1:13" s="1" customFormat="1" ht="20.25" customHeigh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 t="s">
        <v>417</v>
      </c>
    </row>
    <row r="4" spans="1:13" s="1" customFormat="1" ht="20.25" x14ac:dyDescent="0.3">
      <c r="A4" s="773" t="s">
        <v>0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</row>
    <row r="5" spans="1:13" s="1" customFormat="1" ht="20.25" x14ac:dyDescent="0.3">
      <c r="A5" s="773" t="s">
        <v>1076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13" s="1" customFormat="1" ht="20.25" x14ac:dyDescent="0.3">
      <c r="A6" s="774" t="s">
        <v>419</v>
      </c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</row>
    <row r="7" spans="1:13" x14ac:dyDescent="0.3">
      <c r="A7" s="384"/>
      <c r="B7" s="775" t="s">
        <v>350</v>
      </c>
      <c r="C7" s="775"/>
      <c r="D7" s="775" t="s">
        <v>384</v>
      </c>
      <c r="E7" s="775"/>
      <c r="F7" s="775" t="s">
        <v>798</v>
      </c>
      <c r="G7" s="775"/>
      <c r="H7" s="775" t="s">
        <v>799</v>
      </c>
      <c r="I7" s="775"/>
      <c r="J7" s="775" t="s">
        <v>1109</v>
      </c>
      <c r="K7" s="775"/>
      <c r="L7" s="775" t="s">
        <v>1123</v>
      </c>
      <c r="M7" s="775"/>
    </row>
    <row r="8" spans="1:13" x14ac:dyDescent="0.3">
      <c r="A8" s="388" t="s">
        <v>1</v>
      </c>
      <c r="B8" s="388" t="s">
        <v>2</v>
      </c>
      <c r="C8" s="388" t="s">
        <v>4</v>
      </c>
      <c r="D8" s="388" t="s">
        <v>2</v>
      </c>
      <c r="E8" s="388" t="s">
        <v>4</v>
      </c>
      <c r="F8" s="388" t="s">
        <v>2</v>
      </c>
      <c r="G8" s="388" t="s">
        <v>4</v>
      </c>
      <c r="H8" s="388" t="s">
        <v>2</v>
      </c>
      <c r="I8" s="388" t="s">
        <v>4</v>
      </c>
      <c r="J8" s="388" t="s">
        <v>2</v>
      </c>
      <c r="K8" s="388" t="s">
        <v>4</v>
      </c>
      <c r="L8" s="388" t="s">
        <v>2</v>
      </c>
      <c r="M8" s="388" t="s">
        <v>4</v>
      </c>
    </row>
    <row r="9" spans="1:13" x14ac:dyDescent="0.3">
      <c r="A9" s="389"/>
      <c r="B9" s="390" t="s">
        <v>3</v>
      </c>
      <c r="C9" s="390" t="s">
        <v>5</v>
      </c>
      <c r="D9" s="390" t="s">
        <v>3</v>
      </c>
      <c r="E9" s="390" t="s">
        <v>5</v>
      </c>
      <c r="F9" s="390" t="s">
        <v>3</v>
      </c>
      <c r="G9" s="390" t="s">
        <v>5</v>
      </c>
      <c r="H9" s="390" t="s">
        <v>3</v>
      </c>
      <c r="I9" s="390" t="s">
        <v>5</v>
      </c>
      <c r="J9" s="390" t="s">
        <v>3</v>
      </c>
      <c r="K9" s="390" t="s">
        <v>5</v>
      </c>
      <c r="L9" s="390" t="s">
        <v>3</v>
      </c>
      <c r="M9" s="390" t="s">
        <v>5</v>
      </c>
    </row>
    <row r="10" spans="1:13" x14ac:dyDescent="0.3">
      <c r="A10" s="384" t="s">
        <v>6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</row>
    <row r="11" spans="1:13" ht="58.5" x14ac:dyDescent="0.3">
      <c r="A11" s="511" t="s">
        <v>970</v>
      </c>
      <c r="B11" s="515">
        <v>134</v>
      </c>
      <c r="C11" s="516">
        <f>'แบบ ผ.02'!E578</f>
        <v>31061049</v>
      </c>
      <c r="D11" s="515">
        <f>'แบบ ผ.02'!D578</f>
        <v>171</v>
      </c>
      <c r="E11" s="516">
        <f>'แบบ ผ.02'!F578</f>
        <v>44464158</v>
      </c>
      <c r="F11" s="515">
        <f>'แบบ ผ.02'!D578</f>
        <v>171</v>
      </c>
      <c r="G11" s="516">
        <f>'แบบ ผ.02'!G578</f>
        <v>46830167</v>
      </c>
      <c r="H11" s="516">
        <f>'แบบ ผ.02'!D578</f>
        <v>171</v>
      </c>
      <c r="I11" s="516">
        <f>'แบบ ผ.02'!H578</f>
        <v>46830176</v>
      </c>
      <c r="J11" s="516">
        <f>'แบบ ผ.02'!D578</f>
        <v>171</v>
      </c>
      <c r="K11" s="516">
        <f>'แบบ ผ.02'!I578</f>
        <v>46830185</v>
      </c>
      <c r="L11" s="516">
        <f>B11+D11+F11+H11+J11</f>
        <v>818</v>
      </c>
      <c r="M11" s="516">
        <f>C11+E11+G11+I11+K11</f>
        <v>216015735</v>
      </c>
    </row>
    <row r="12" spans="1:13" x14ac:dyDescent="0.3">
      <c r="A12" s="521" t="s">
        <v>968</v>
      </c>
      <c r="B12" s="513">
        <f>'แบบ ผ.02'!D627</f>
        <v>12</v>
      </c>
      <c r="C12" s="689">
        <f>'แบบ ผ.02'!E627</f>
        <v>1722000</v>
      </c>
      <c r="D12" s="690">
        <f>'แบบ ผ.02'!D627</f>
        <v>12</v>
      </c>
      <c r="E12" s="689">
        <f>'แบบ ผ.02'!F627</f>
        <v>1922000</v>
      </c>
      <c r="F12" s="690">
        <f>'แบบ ผ.02'!D627</f>
        <v>12</v>
      </c>
      <c r="G12" s="689">
        <f>'แบบ ผ.02'!G627</f>
        <v>1922000</v>
      </c>
      <c r="H12" s="689">
        <f>'แบบ ผ.02'!D627</f>
        <v>12</v>
      </c>
      <c r="I12" s="689">
        <f>'แบบ ผ.02'!G627</f>
        <v>1922000</v>
      </c>
      <c r="J12" s="689">
        <f>'แบบ ผ.02'!D627</f>
        <v>12</v>
      </c>
      <c r="K12" s="689">
        <f>'แบบ ผ.02'!I627</f>
        <v>1922000</v>
      </c>
      <c r="L12" s="689">
        <f>B12+D12+F12+H12+J12</f>
        <v>60</v>
      </c>
      <c r="M12" s="689">
        <f>C12+E12+G12+I12+K12</f>
        <v>9410000</v>
      </c>
    </row>
    <row r="13" spans="1:13" ht="58.5" x14ac:dyDescent="0.3">
      <c r="A13" s="512" t="s">
        <v>971</v>
      </c>
      <c r="B13" s="517">
        <f>'แบบ ผ.02'!D648</f>
        <v>3</v>
      </c>
      <c r="C13" s="518">
        <f>'แบบ ผ.02'!E648</f>
        <v>1450000</v>
      </c>
      <c r="D13" s="517">
        <f>'แบบ ผ.02'!D648</f>
        <v>3</v>
      </c>
      <c r="E13" s="518">
        <f>'แบบ ผ.02'!F648</f>
        <v>1450000</v>
      </c>
      <c r="F13" s="517">
        <f>'แบบ ผ.02'!D648</f>
        <v>3</v>
      </c>
      <c r="G13" s="518">
        <f>'แบบ ผ.02'!G648</f>
        <v>1450000</v>
      </c>
      <c r="H13" s="518">
        <f>'แบบ ผ.02'!D648</f>
        <v>3</v>
      </c>
      <c r="I13" s="518">
        <f>'แบบ ผ.02'!H648</f>
        <v>1450000</v>
      </c>
      <c r="J13" s="518">
        <f>'แบบ ผ.02'!D648</f>
        <v>3</v>
      </c>
      <c r="K13" s="518">
        <f>'แบบ ผ.02'!E648</f>
        <v>1450000</v>
      </c>
      <c r="L13" s="518">
        <f>SUM(H13,F13,D13,B13+J13)</f>
        <v>15</v>
      </c>
      <c r="M13" s="518">
        <f>C13+E13+G13+I13+K13</f>
        <v>7250000</v>
      </c>
    </row>
    <row r="14" spans="1:13" ht="58.5" x14ac:dyDescent="0.3">
      <c r="A14" s="514" t="s">
        <v>969</v>
      </c>
      <c r="B14" s="519">
        <f>'แบบ ผ.02'!D671</f>
        <v>3</v>
      </c>
      <c r="C14" s="520">
        <f>'แบบ ผ.02'!E671</f>
        <v>622000</v>
      </c>
      <c r="D14" s="519">
        <f>'แบบ ผ.02'!D671</f>
        <v>3</v>
      </c>
      <c r="E14" s="520">
        <f>'แบบ ผ.02'!F671</f>
        <v>622000</v>
      </c>
      <c r="F14" s="519">
        <f>'แบบ ผ.02'!D671</f>
        <v>3</v>
      </c>
      <c r="G14" s="520">
        <f>'แบบ ผ.02'!G671</f>
        <v>622000</v>
      </c>
      <c r="H14" s="520">
        <f>'แบบ ผ.02'!D671</f>
        <v>3</v>
      </c>
      <c r="I14" s="520">
        <f>'แบบ ผ.02'!H671</f>
        <v>622000</v>
      </c>
      <c r="J14" s="520">
        <f>'แบบ ผ.02'!D671</f>
        <v>3</v>
      </c>
      <c r="K14" s="520">
        <f>'แบบ ผ.02'!I671</f>
        <v>622000</v>
      </c>
      <c r="L14" s="520">
        <f>B14+D14+F14+H14+J14</f>
        <v>15</v>
      </c>
      <c r="M14" s="520">
        <f>C14+E14+G14+I14+K14</f>
        <v>3110000</v>
      </c>
    </row>
    <row r="15" spans="1:13" x14ac:dyDescent="0.3">
      <c r="A15" s="385" t="s">
        <v>7</v>
      </c>
      <c r="B15" s="385">
        <f>SUM(B11:B14)</f>
        <v>152</v>
      </c>
      <c r="C15" s="394">
        <f>SUM(C11:C14)</f>
        <v>34855049</v>
      </c>
      <c r="D15" s="394">
        <f t="shared" ref="D15:I15" si="0">SUM(D11:D14)</f>
        <v>189</v>
      </c>
      <c r="E15" s="394">
        <f t="shared" si="0"/>
        <v>48458158</v>
      </c>
      <c r="F15" s="394">
        <f t="shared" si="0"/>
        <v>189</v>
      </c>
      <c r="G15" s="394">
        <f t="shared" si="0"/>
        <v>50824167</v>
      </c>
      <c r="H15" s="394">
        <f t="shared" si="0"/>
        <v>189</v>
      </c>
      <c r="I15" s="394">
        <f t="shared" si="0"/>
        <v>50824176</v>
      </c>
      <c r="J15" s="394">
        <f>SUM(J11:J14)</f>
        <v>189</v>
      </c>
      <c r="K15" s="394">
        <f>SUM(K11:K14)</f>
        <v>50824185</v>
      </c>
      <c r="L15" s="394">
        <f>SUM(L11:L14)</f>
        <v>908</v>
      </c>
      <c r="M15" s="394">
        <f>SUM(M11:M14)</f>
        <v>235785735</v>
      </c>
    </row>
    <row r="16" spans="1:13" x14ac:dyDescent="0.3">
      <c r="A16" s="384" t="s">
        <v>8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</row>
    <row r="17" spans="1:13" ht="39" x14ac:dyDescent="0.3">
      <c r="A17" s="589" t="s">
        <v>972</v>
      </c>
      <c r="B17" s="396">
        <f>'แบบ ผ.02'!D695</f>
        <v>3</v>
      </c>
      <c r="C17" s="397">
        <f>'แบบ ผ.02'!E695</f>
        <v>130000</v>
      </c>
      <c r="D17" s="397">
        <f>'แบบ ผ.02'!D695</f>
        <v>3</v>
      </c>
      <c r="E17" s="397">
        <f>'แบบ ผ.02'!E695</f>
        <v>130000</v>
      </c>
      <c r="F17" s="396">
        <f>'แบบ ผ.02'!D695</f>
        <v>3</v>
      </c>
      <c r="G17" s="397">
        <f>'แบบ ผ.02'!G695</f>
        <v>130000</v>
      </c>
      <c r="H17" s="397">
        <f>'แบบ ผ.02'!D695</f>
        <v>3</v>
      </c>
      <c r="I17" s="397">
        <f>'แบบ ผ.02'!H695</f>
        <v>130000</v>
      </c>
      <c r="J17" s="397">
        <f>'แบบ ผ.02'!D695</f>
        <v>3</v>
      </c>
      <c r="K17" s="397">
        <f>'แบบ ผ.02'!I695</f>
        <v>130000</v>
      </c>
      <c r="L17" s="397">
        <f>B17+D17+F17+H17+J17</f>
        <v>15</v>
      </c>
      <c r="M17" s="397">
        <f>C17+E17+G17+I17+K17</f>
        <v>650000</v>
      </c>
    </row>
    <row r="18" spans="1:13" x14ac:dyDescent="0.3">
      <c r="A18" s="385" t="s">
        <v>7</v>
      </c>
      <c r="B18" s="385">
        <f t="shared" ref="B18:M18" si="1">SUM(B17)</f>
        <v>3</v>
      </c>
      <c r="C18" s="394">
        <f t="shared" si="1"/>
        <v>130000</v>
      </c>
      <c r="D18" s="394">
        <f t="shared" si="1"/>
        <v>3</v>
      </c>
      <c r="E18" s="394">
        <f t="shared" si="1"/>
        <v>130000</v>
      </c>
      <c r="F18" s="394">
        <f t="shared" si="1"/>
        <v>3</v>
      </c>
      <c r="G18" s="394">
        <f t="shared" si="1"/>
        <v>130000</v>
      </c>
      <c r="H18" s="394">
        <f t="shared" si="1"/>
        <v>3</v>
      </c>
      <c r="I18" s="394">
        <f t="shared" si="1"/>
        <v>130000</v>
      </c>
      <c r="J18" s="394">
        <f>SUM(J17)</f>
        <v>3</v>
      </c>
      <c r="K18" s="394">
        <f>SUM(K17)</f>
        <v>130000</v>
      </c>
      <c r="L18" s="394">
        <f t="shared" si="1"/>
        <v>15</v>
      </c>
      <c r="M18" s="394">
        <f t="shared" si="1"/>
        <v>650000</v>
      </c>
    </row>
    <row r="21" spans="1:13" x14ac:dyDescent="0.3">
      <c r="A21" s="398"/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673"/>
    </row>
    <row r="22" spans="1:13" ht="20.25" x14ac:dyDescent="0.3">
      <c r="A22" s="398"/>
      <c r="B22" s="398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687">
        <v>47</v>
      </c>
    </row>
    <row r="23" spans="1:13" ht="20.25" x14ac:dyDescent="0.3">
      <c r="A23" s="387"/>
      <c r="B23" s="387"/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10" t="s">
        <v>797</v>
      </c>
    </row>
    <row r="24" spans="1:13" ht="23.25" customHeight="1" x14ac:dyDescent="0.3">
      <c r="A24" s="773" t="s">
        <v>0</v>
      </c>
      <c r="B24" s="773"/>
      <c r="C24" s="773"/>
      <c r="D24" s="773"/>
      <c r="E24" s="773"/>
      <c r="F24" s="773"/>
      <c r="G24" s="773"/>
      <c r="H24" s="773"/>
      <c r="I24" s="773"/>
      <c r="J24" s="773"/>
      <c r="K24" s="773"/>
      <c r="L24" s="773"/>
      <c r="M24" s="773"/>
    </row>
    <row r="25" spans="1:13" ht="20.25" x14ac:dyDescent="0.3">
      <c r="A25" s="773" t="s">
        <v>1076</v>
      </c>
      <c r="B25" s="773"/>
      <c r="C25" s="773"/>
      <c r="D25" s="773"/>
      <c r="E25" s="773"/>
      <c r="F25" s="773"/>
      <c r="G25" s="773"/>
      <c r="H25" s="773"/>
      <c r="I25" s="773"/>
      <c r="J25" s="773"/>
      <c r="K25" s="773"/>
      <c r="L25" s="773"/>
      <c r="M25" s="773"/>
    </row>
    <row r="26" spans="1:13" ht="20.25" x14ac:dyDescent="0.3">
      <c r="A26" s="774" t="s">
        <v>419</v>
      </c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</row>
    <row r="27" spans="1:13" x14ac:dyDescent="0.3">
      <c r="A27" s="384"/>
      <c r="B27" s="775" t="s">
        <v>350</v>
      </c>
      <c r="C27" s="775"/>
      <c r="D27" s="775" t="s">
        <v>384</v>
      </c>
      <c r="E27" s="775"/>
      <c r="F27" s="775" t="s">
        <v>798</v>
      </c>
      <c r="G27" s="775"/>
      <c r="H27" s="775" t="s">
        <v>799</v>
      </c>
      <c r="I27" s="775"/>
      <c r="J27" s="775" t="s">
        <v>1109</v>
      </c>
      <c r="K27" s="775"/>
      <c r="L27" s="775" t="s">
        <v>1123</v>
      </c>
      <c r="M27" s="775"/>
    </row>
    <row r="28" spans="1:13" x14ac:dyDescent="0.3">
      <c r="A28" s="388" t="s">
        <v>1</v>
      </c>
      <c r="B28" s="388" t="s">
        <v>2</v>
      </c>
      <c r="C28" s="388" t="s">
        <v>4</v>
      </c>
      <c r="D28" s="388" t="s">
        <v>2</v>
      </c>
      <c r="E28" s="388" t="s">
        <v>4</v>
      </c>
      <c r="F28" s="388" t="s">
        <v>2</v>
      </c>
      <c r="G28" s="388" t="s">
        <v>4</v>
      </c>
      <c r="H28" s="388" t="s">
        <v>2</v>
      </c>
      <c r="I28" s="388" t="s">
        <v>4</v>
      </c>
      <c r="J28" s="388" t="s">
        <v>2</v>
      </c>
      <c r="K28" s="388" t="s">
        <v>4</v>
      </c>
      <c r="L28" s="388" t="s">
        <v>2</v>
      </c>
      <c r="M28" s="388" t="s">
        <v>4</v>
      </c>
    </row>
    <row r="29" spans="1:13" x14ac:dyDescent="0.3">
      <c r="A29" s="389"/>
      <c r="B29" s="390" t="s">
        <v>3</v>
      </c>
      <c r="C29" s="390" t="s">
        <v>5</v>
      </c>
      <c r="D29" s="390" t="s">
        <v>3</v>
      </c>
      <c r="E29" s="390" t="s">
        <v>5</v>
      </c>
      <c r="F29" s="390" t="s">
        <v>3</v>
      </c>
      <c r="G29" s="390" t="s">
        <v>5</v>
      </c>
      <c r="H29" s="390" t="s">
        <v>3</v>
      </c>
      <c r="I29" s="390" t="s">
        <v>5</v>
      </c>
      <c r="J29" s="390" t="s">
        <v>3</v>
      </c>
      <c r="K29" s="390" t="s">
        <v>5</v>
      </c>
      <c r="L29" s="390" t="s">
        <v>3</v>
      </c>
      <c r="M29" s="390" t="s">
        <v>5</v>
      </c>
    </row>
    <row r="30" spans="1:13" ht="39" x14ac:dyDescent="0.3">
      <c r="A30" s="404" t="s">
        <v>9</v>
      </c>
      <c r="B30" s="391"/>
      <c r="C30" s="391"/>
      <c r="D30" s="391"/>
      <c r="E30" s="391"/>
      <c r="F30" s="391"/>
      <c r="G30" s="391"/>
      <c r="H30" s="391"/>
      <c r="I30" s="391"/>
      <c r="J30" s="391"/>
      <c r="K30" s="391"/>
      <c r="L30" s="391"/>
      <c r="M30" s="391"/>
    </row>
    <row r="31" spans="1:13" ht="39" x14ac:dyDescent="0.3">
      <c r="A31" s="403" t="s">
        <v>973</v>
      </c>
      <c r="B31" s="392">
        <f>'แบบ ผ.02'!D730</f>
        <v>11</v>
      </c>
      <c r="C31" s="393">
        <f>'แบบ ผ.02'!E730</f>
        <v>387000</v>
      </c>
      <c r="D31" s="392">
        <f>'แบบ ผ.02'!D730</f>
        <v>11</v>
      </c>
      <c r="E31" s="393">
        <f>'แบบ ผ.02'!F730</f>
        <v>387000</v>
      </c>
      <c r="F31" s="392">
        <f>'แบบ ผ.02'!D730</f>
        <v>11</v>
      </c>
      <c r="G31" s="393">
        <f>'แบบ ผ.02'!G730</f>
        <v>387000</v>
      </c>
      <c r="H31" s="393">
        <f>'แบบ ผ.02'!D730</f>
        <v>11</v>
      </c>
      <c r="I31" s="393">
        <f>'แบบ ผ.02'!H730</f>
        <v>387000</v>
      </c>
      <c r="J31" s="393">
        <f>'แบบ ผ.02'!D730</f>
        <v>11</v>
      </c>
      <c r="K31" s="393">
        <f>'แบบ ผ.02'!I730</f>
        <v>387000</v>
      </c>
      <c r="L31" s="393">
        <f t="shared" ref="L31:M36" si="2">B31+D31+F31+H31+J31</f>
        <v>55</v>
      </c>
      <c r="M31" s="393">
        <f t="shared" si="2"/>
        <v>1935000</v>
      </c>
    </row>
    <row r="32" spans="1:13" ht="39" x14ac:dyDescent="0.3">
      <c r="A32" s="512" t="s">
        <v>974</v>
      </c>
      <c r="B32" s="517">
        <f>'แบบ ผ.02'!D744</f>
        <v>3</v>
      </c>
      <c r="C32" s="518">
        <f>'แบบ ผ.02'!E744</f>
        <v>460000</v>
      </c>
      <c r="D32" s="517">
        <f>'แบบ ผ.02'!D744</f>
        <v>3</v>
      </c>
      <c r="E32" s="518">
        <f>'แบบ ผ.02'!F744</f>
        <v>460000</v>
      </c>
      <c r="F32" s="517">
        <f>'แบบ ผ.02'!D744</f>
        <v>3</v>
      </c>
      <c r="G32" s="518">
        <f>'แบบ ผ.02'!G744</f>
        <v>460000</v>
      </c>
      <c r="H32" s="518">
        <f>'แบบ ผ.02'!D744</f>
        <v>3</v>
      </c>
      <c r="I32" s="518">
        <f>'แบบ ผ.02'!H744</f>
        <v>460000</v>
      </c>
      <c r="J32" s="518">
        <f>'แบบ ผ.02'!D744</f>
        <v>3</v>
      </c>
      <c r="K32" s="518">
        <f>'แบบ ผ.02'!I744</f>
        <v>460000</v>
      </c>
      <c r="L32" s="518">
        <f t="shared" si="2"/>
        <v>15</v>
      </c>
      <c r="M32" s="518">
        <f t="shared" si="2"/>
        <v>2300000</v>
      </c>
    </row>
    <row r="33" spans="1:13" ht="39" x14ac:dyDescent="0.3">
      <c r="A33" s="512" t="s">
        <v>975</v>
      </c>
      <c r="B33" s="517">
        <f>'แบบ ผ.02'!D765</f>
        <v>2</v>
      </c>
      <c r="C33" s="518">
        <f>'แบบ ผ.02'!E765</f>
        <v>20000</v>
      </c>
      <c r="D33" s="517">
        <f>'แบบ ผ.02'!D765</f>
        <v>2</v>
      </c>
      <c r="E33" s="518">
        <f>'แบบ ผ.02'!F765</f>
        <v>20000</v>
      </c>
      <c r="F33" s="517">
        <f>'แบบ ผ.02'!D765</f>
        <v>2</v>
      </c>
      <c r="G33" s="518">
        <f>'แบบ ผ.02'!G765</f>
        <v>20000</v>
      </c>
      <c r="H33" s="518">
        <f>'แบบ ผ.02'!D765</f>
        <v>2</v>
      </c>
      <c r="I33" s="518">
        <f>'แบบ ผ.02'!H765</f>
        <v>20000</v>
      </c>
      <c r="J33" s="518">
        <f>'แบบ ผ.02'!D765</f>
        <v>2</v>
      </c>
      <c r="K33" s="518">
        <f>'แบบ ผ.02'!I765</f>
        <v>20000</v>
      </c>
      <c r="L33" s="518">
        <f t="shared" si="2"/>
        <v>10</v>
      </c>
      <c r="M33" s="518">
        <f t="shared" si="2"/>
        <v>100000</v>
      </c>
    </row>
    <row r="34" spans="1:13" ht="58.5" x14ac:dyDescent="0.3">
      <c r="A34" s="512" t="s">
        <v>982</v>
      </c>
      <c r="B34" s="517">
        <f>'แบบ ผ.02'!D810</f>
        <v>9</v>
      </c>
      <c r="C34" s="518">
        <f>'แบบ ผ.02'!E810</f>
        <v>730000</v>
      </c>
      <c r="D34" s="517">
        <f>'แบบ ผ.02'!D810</f>
        <v>9</v>
      </c>
      <c r="E34" s="518">
        <f>'แบบ ผ.02'!F810</f>
        <v>730000</v>
      </c>
      <c r="F34" s="517">
        <f>'แบบ ผ.02'!D810</f>
        <v>9</v>
      </c>
      <c r="G34" s="518">
        <f>'แบบ ผ.02'!G810</f>
        <v>730000</v>
      </c>
      <c r="H34" s="518">
        <f>'แบบ ผ.02'!D810</f>
        <v>9</v>
      </c>
      <c r="I34" s="518">
        <f>'แบบ ผ.02'!H810</f>
        <v>730000</v>
      </c>
      <c r="J34" s="518">
        <f>'แบบ ผ.02'!D810</f>
        <v>9</v>
      </c>
      <c r="K34" s="518">
        <f>'แบบ ผ.02'!I810</f>
        <v>730000</v>
      </c>
      <c r="L34" s="518">
        <f t="shared" si="2"/>
        <v>45</v>
      </c>
      <c r="M34" s="518">
        <f t="shared" si="2"/>
        <v>3650000</v>
      </c>
    </row>
    <row r="35" spans="1:13" ht="39" x14ac:dyDescent="0.3">
      <c r="A35" s="512" t="s">
        <v>976</v>
      </c>
      <c r="B35" s="517">
        <f>'แบบ ผ.02'!D864</f>
        <v>12</v>
      </c>
      <c r="C35" s="518">
        <f>'แบบ ผ.02'!E864</f>
        <v>1455000</v>
      </c>
      <c r="D35" s="517">
        <f>'แบบ ผ.02'!D864</f>
        <v>12</v>
      </c>
      <c r="E35" s="518">
        <f>'แบบ ผ.02'!F864</f>
        <v>3055000</v>
      </c>
      <c r="F35" s="517">
        <f>'แบบ ผ.02'!D864</f>
        <v>12</v>
      </c>
      <c r="G35" s="518">
        <f>'แบบ ผ.02'!F864</f>
        <v>3055000</v>
      </c>
      <c r="H35" s="518">
        <f>'แบบ ผ.02'!D864</f>
        <v>12</v>
      </c>
      <c r="I35" s="518">
        <f>'แบบ ผ.02'!G864</f>
        <v>3055000</v>
      </c>
      <c r="J35" s="518">
        <f>'แบบ ผ.02'!D864</f>
        <v>12</v>
      </c>
      <c r="K35" s="518">
        <f>'แบบ ผ.02'!H864</f>
        <v>3055000</v>
      </c>
      <c r="L35" s="518">
        <f t="shared" si="2"/>
        <v>60</v>
      </c>
      <c r="M35" s="518">
        <f t="shared" si="2"/>
        <v>13675000</v>
      </c>
    </row>
    <row r="36" spans="1:13" ht="58.5" x14ac:dyDescent="0.3">
      <c r="A36" s="514" t="s">
        <v>983</v>
      </c>
      <c r="B36" s="519">
        <f>'แบบ ผ.02'!D910</f>
        <v>10</v>
      </c>
      <c r="C36" s="520">
        <f>'แบบ ผ.02'!E910</f>
        <v>367000</v>
      </c>
      <c r="D36" s="519">
        <f>'แบบ ผ.02'!D910</f>
        <v>10</v>
      </c>
      <c r="E36" s="520">
        <f>'แบบ ผ.02'!F910</f>
        <v>367000</v>
      </c>
      <c r="F36" s="519">
        <f>'แบบ ผ.02'!D910</f>
        <v>10</v>
      </c>
      <c r="G36" s="520">
        <f>'แบบ ผ.02'!F910</f>
        <v>367000</v>
      </c>
      <c r="H36" s="520">
        <f>'แบบ ผ.02'!D910</f>
        <v>10</v>
      </c>
      <c r="I36" s="520">
        <f>'แบบ ผ.02'!H910</f>
        <v>367000</v>
      </c>
      <c r="J36" s="520">
        <f>'แบบ ผ.02'!D910</f>
        <v>10</v>
      </c>
      <c r="K36" s="520">
        <f>'แบบ ผ.02'!I910</f>
        <v>367000</v>
      </c>
      <c r="L36" s="520">
        <f t="shared" si="2"/>
        <v>50</v>
      </c>
      <c r="M36" s="520">
        <f t="shared" si="2"/>
        <v>1835000</v>
      </c>
    </row>
    <row r="37" spans="1:13" x14ac:dyDescent="0.3">
      <c r="A37" s="399" t="s">
        <v>7</v>
      </c>
      <c r="B37" s="399">
        <f>SUM(B31:B36)</f>
        <v>47</v>
      </c>
      <c r="C37" s="400">
        <f>SUM(C31:C36)</f>
        <v>3419000</v>
      </c>
      <c r="D37" s="400">
        <f t="shared" ref="D37:I37" si="3">SUM(D31:D36)</f>
        <v>47</v>
      </c>
      <c r="E37" s="400">
        <f t="shared" si="3"/>
        <v>5019000</v>
      </c>
      <c r="F37" s="400">
        <f t="shared" si="3"/>
        <v>47</v>
      </c>
      <c r="G37" s="400">
        <f t="shared" si="3"/>
        <v>5019000</v>
      </c>
      <c r="H37" s="400">
        <f t="shared" si="3"/>
        <v>47</v>
      </c>
      <c r="I37" s="400">
        <f t="shared" si="3"/>
        <v>5019000</v>
      </c>
      <c r="J37" s="400">
        <f>SUM(J31:J36)</f>
        <v>47</v>
      </c>
      <c r="K37" s="400">
        <f>SUM(K31:K36)</f>
        <v>5019000</v>
      </c>
      <c r="L37" s="400">
        <f>SUM(L31:L36)</f>
        <v>235</v>
      </c>
      <c r="M37" s="400">
        <f>SUM(M31:M36)</f>
        <v>23495000</v>
      </c>
    </row>
    <row r="39" spans="1:13" x14ac:dyDescent="0.3">
      <c r="M39" s="672"/>
    </row>
    <row r="40" spans="1:13" ht="20.25" x14ac:dyDescent="0.3">
      <c r="A40" s="776">
        <v>48</v>
      </c>
      <c r="B40" s="776"/>
      <c r="C40" s="776"/>
      <c r="D40" s="776"/>
      <c r="E40" s="776"/>
      <c r="F40" s="776"/>
      <c r="G40" s="776"/>
      <c r="H40" s="776"/>
      <c r="I40" s="776"/>
      <c r="J40" s="776"/>
      <c r="K40" s="776"/>
      <c r="L40" s="776"/>
      <c r="M40" s="776"/>
    </row>
    <row r="41" spans="1:13" ht="20.25" x14ac:dyDescent="0.3">
      <c r="A41" s="387"/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10" t="s">
        <v>797</v>
      </c>
    </row>
    <row r="42" spans="1:13" ht="23.25" customHeight="1" x14ac:dyDescent="0.3">
      <c r="A42" s="773" t="s">
        <v>0</v>
      </c>
      <c r="B42" s="773"/>
      <c r="C42" s="773"/>
      <c r="D42" s="773"/>
      <c r="E42" s="773"/>
      <c r="F42" s="773"/>
      <c r="G42" s="773"/>
      <c r="H42" s="773"/>
      <c r="I42" s="773"/>
      <c r="J42" s="773"/>
      <c r="K42" s="773"/>
      <c r="L42" s="773"/>
      <c r="M42" s="773"/>
    </row>
    <row r="43" spans="1:13" ht="20.25" x14ac:dyDescent="0.3">
      <c r="A43" s="773" t="s">
        <v>1391</v>
      </c>
      <c r="B43" s="773"/>
      <c r="C43" s="773"/>
      <c r="D43" s="773"/>
      <c r="E43" s="773"/>
      <c r="F43" s="773"/>
      <c r="G43" s="773"/>
      <c r="H43" s="773"/>
      <c r="I43" s="773"/>
      <c r="J43" s="773"/>
      <c r="K43" s="773"/>
      <c r="L43" s="773"/>
      <c r="M43" s="773"/>
    </row>
    <row r="44" spans="1:13" ht="20.25" x14ac:dyDescent="0.3">
      <c r="A44" s="774" t="s">
        <v>419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</row>
    <row r="45" spans="1:13" x14ac:dyDescent="0.3">
      <c r="A45" s="384"/>
      <c r="B45" s="775" t="s">
        <v>350</v>
      </c>
      <c r="C45" s="775"/>
      <c r="D45" s="775" t="s">
        <v>384</v>
      </c>
      <c r="E45" s="775"/>
      <c r="F45" s="775" t="s">
        <v>798</v>
      </c>
      <c r="G45" s="775"/>
      <c r="H45" s="775" t="s">
        <v>799</v>
      </c>
      <c r="I45" s="775"/>
      <c r="J45" s="775" t="s">
        <v>1109</v>
      </c>
      <c r="K45" s="775"/>
      <c r="L45" s="775" t="s">
        <v>1123</v>
      </c>
      <c r="M45" s="775"/>
    </row>
    <row r="46" spans="1:13" x14ac:dyDescent="0.3">
      <c r="A46" s="388" t="s">
        <v>1</v>
      </c>
      <c r="B46" s="388" t="s">
        <v>2</v>
      </c>
      <c r="C46" s="388" t="s">
        <v>4</v>
      </c>
      <c r="D46" s="388" t="s">
        <v>2</v>
      </c>
      <c r="E46" s="388" t="s">
        <v>4</v>
      </c>
      <c r="F46" s="388" t="s">
        <v>2</v>
      </c>
      <c r="G46" s="388" t="s">
        <v>4</v>
      </c>
      <c r="H46" s="388" t="s">
        <v>2</v>
      </c>
      <c r="I46" s="388" t="s">
        <v>4</v>
      </c>
      <c r="J46" s="388" t="s">
        <v>2</v>
      </c>
      <c r="K46" s="388" t="s">
        <v>4</v>
      </c>
      <c r="L46" s="388" t="s">
        <v>2</v>
      </c>
      <c r="M46" s="388" t="s">
        <v>4</v>
      </c>
    </row>
    <row r="47" spans="1:13" x14ac:dyDescent="0.3">
      <c r="A47" s="389"/>
      <c r="B47" s="390" t="s">
        <v>3</v>
      </c>
      <c r="C47" s="390" t="s">
        <v>5</v>
      </c>
      <c r="D47" s="390" t="s">
        <v>3</v>
      </c>
      <c r="E47" s="390" t="s">
        <v>5</v>
      </c>
      <c r="F47" s="390" t="s">
        <v>3</v>
      </c>
      <c r="G47" s="390" t="s">
        <v>5</v>
      </c>
      <c r="H47" s="390" t="s">
        <v>3</v>
      </c>
      <c r="I47" s="390" t="s">
        <v>5</v>
      </c>
      <c r="J47" s="390" t="s">
        <v>3</v>
      </c>
      <c r="K47" s="390" t="s">
        <v>5</v>
      </c>
      <c r="L47" s="390" t="s">
        <v>3</v>
      </c>
      <c r="M47" s="390" t="s">
        <v>5</v>
      </c>
    </row>
    <row r="48" spans="1:13" ht="58.5" x14ac:dyDescent="0.3">
      <c r="A48" s="404" t="s">
        <v>1136</v>
      </c>
      <c r="B48" s="391"/>
      <c r="C48" s="401"/>
      <c r="D48" s="391"/>
      <c r="E48" s="401"/>
      <c r="F48" s="391"/>
      <c r="G48" s="401"/>
      <c r="H48" s="401"/>
      <c r="I48" s="401"/>
      <c r="J48" s="401"/>
      <c r="K48" s="401"/>
      <c r="L48" s="391"/>
      <c r="M48" s="391"/>
    </row>
    <row r="49" spans="1:13" ht="62.25" customHeight="1" x14ac:dyDescent="0.3">
      <c r="A49" s="511" t="s">
        <v>977</v>
      </c>
      <c r="B49" s="515">
        <f>'แบบ ผ.02'!D979</f>
        <v>25</v>
      </c>
      <c r="C49" s="516">
        <f>'แบบ ผ.02'!E979</f>
        <v>2162700</v>
      </c>
      <c r="D49" s="515">
        <f>'แบบ ผ.02'!D979</f>
        <v>25</v>
      </c>
      <c r="E49" s="516">
        <f>'แบบ ผ.02'!F979</f>
        <v>2172700</v>
      </c>
      <c r="F49" s="515">
        <f>'แบบ ผ.02'!D979</f>
        <v>25</v>
      </c>
      <c r="G49" s="516">
        <f>'แบบ ผ.02'!G979</f>
        <v>2172700</v>
      </c>
      <c r="H49" s="516">
        <f>'แบบ ผ.02'!D979</f>
        <v>25</v>
      </c>
      <c r="I49" s="516">
        <f>'แบบ ผ.02'!H979</f>
        <v>2172700</v>
      </c>
      <c r="J49" s="516">
        <f>'แบบ ผ.02'!D979</f>
        <v>25</v>
      </c>
      <c r="K49" s="516">
        <f>'แบบ ผ.02'!I979</f>
        <v>2172700</v>
      </c>
      <c r="L49" s="516">
        <f t="shared" ref="L49:M52" si="4">B49+D49+F49+H49+J49</f>
        <v>125</v>
      </c>
      <c r="M49" s="516">
        <f t="shared" si="4"/>
        <v>10853500</v>
      </c>
    </row>
    <row r="50" spans="1:13" ht="39.75" customHeight="1" x14ac:dyDescent="0.3">
      <c r="A50" s="512" t="s">
        <v>978</v>
      </c>
      <c r="B50" s="517">
        <f>'แบบ ผ.02'!D1030</f>
        <v>21</v>
      </c>
      <c r="C50" s="518">
        <f>'แบบ ผ.02'!E1030</f>
        <v>1710000</v>
      </c>
      <c r="D50" s="517">
        <f>'แบบ ผ.02'!D1030</f>
        <v>21</v>
      </c>
      <c r="E50" s="518">
        <f>'แบบ ผ.02'!F1030</f>
        <v>1730000</v>
      </c>
      <c r="F50" s="517">
        <f>'แบบ ผ.02'!D1030</f>
        <v>21</v>
      </c>
      <c r="G50" s="518">
        <f>'แบบ ผ.02'!G1030</f>
        <v>1750000</v>
      </c>
      <c r="H50" s="518">
        <f>'แบบ ผ.02'!D1030</f>
        <v>21</v>
      </c>
      <c r="I50" s="518">
        <f>'แบบ ผ.02'!H1030</f>
        <v>1750000</v>
      </c>
      <c r="J50" s="518">
        <f>'แบบ ผ.02'!D1030</f>
        <v>21</v>
      </c>
      <c r="K50" s="518">
        <f>'แบบ ผ.02'!I1030</f>
        <v>1750000</v>
      </c>
      <c r="L50" s="518">
        <f t="shared" si="4"/>
        <v>105</v>
      </c>
      <c r="M50" s="518">
        <f t="shared" si="4"/>
        <v>8690000</v>
      </c>
    </row>
    <row r="51" spans="1:13" ht="59.25" customHeight="1" x14ac:dyDescent="0.3">
      <c r="A51" s="512" t="s">
        <v>979</v>
      </c>
      <c r="B51" s="517">
        <f>'แบบ ผ.02'!D1134</f>
        <v>31</v>
      </c>
      <c r="C51" s="518">
        <f>'แบบ ผ.02'!E1134</f>
        <v>1818000</v>
      </c>
      <c r="D51" s="517">
        <f>'แบบ ผ.02'!D1134</f>
        <v>31</v>
      </c>
      <c r="E51" s="518">
        <f>'แบบ ผ.02'!F1134</f>
        <v>1948000</v>
      </c>
      <c r="F51" s="517">
        <f>'แบบ ผ.02'!D1134</f>
        <v>31</v>
      </c>
      <c r="G51" s="518">
        <f>'แบบ ผ.02'!G1134</f>
        <v>1968000</v>
      </c>
      <c r="H51" s="518">
        <f>'แบบ ผ.02'!D1134</f>
        <v>31</v>
      </c>
      <c r="I51" s="518">
        <f>'แบบ ผ.02'!H1134</f>
        <v>1968000</v>
      </c>
      <c r="J51" s="518">
        <f>'แบบ ผ.02'!D1134</f>
        <v>31</v>
      </c>
      <c r="K51" s="518">
        <f>'แบบ ผ.02'!I1134</f>
        <v>1968000</v>
      </c>
      <c r="L51" s="518">
        <f>B51+D51+F51+H51+J51</f>
        <v>155</v>
      </c>
      <c r="M51" s="518">
        <f>C51+E51+G51+I51+K51</f>
        <v>9670000</v>
      </c>
    </row>
    <row r="52" spans="1:13" ht="42" customHeight="1" x14ac:dyDescent="0.3">
      <c r="A52" s="512" t="s">
        <v>980</v>
      </c>
      <c r="B52" s="517">
        <f>'แบบ ผ.02'!D1167</f>
        <v>7</v>
      </c>
      <c r="C52" s="518">
        <f>'แบบ ผ.02'!E1167</f>
        <v>70000</v>
      </c>
      <c r="D52" s="517">
        <f>'แบบ ผ.02'!D1167</f>
        <v>7</v>
      </c>
      <c r="E52" s="518">
        <f>'แบบ ผ.02'!F1167</f>
        <v>70000</v>
      </c>
      <c r="F52" s="517">
        <f>'แบบ ผ.02'!D1167</f>
        <v>7</v>
      </c>
      <c r="G52" s="518">
        <f>'แบบ ผ.02'!G1167</f>
        <v>70000</v>
      </c>
      <c r="H52" s="518">
        <f>'แบบ ผ.02'!D1167</f>
        <v>7</v>
      </c>
      <c r="I52" s="518">
        <f>'แบบ ผ.02'!H1167</f>
        <v>70000</v>
      </c>
      <c r="J52" s="518">
        <f>'แบบ ผ.02'!D1167</f>
        <v>7</v>
      </c>
      <c r="K52" s="518">
        <f>'แบบ ผ.02'!I1167</f>
        <v>70000</v>
      </c>
      <c r="L52" s="518">
        <f t="shared" si="4"/>
        <v>35</v>
      </c>
      <c r="M52" s="518">
        <f t="shared" si="4"/>
        <v>350000</v>
      </c>
    </row>
    <row r="53" spans="1:13" ht="40.5" customHeight="1" x14ac:dyDescent="0.3">
      <c r="A53" s="514" t="s">
        <v>981</v>
      </c>
      <c r="B53" s="519">
        <f>'แบบ ผ.02'!D1324</f>
        <v>44</v>
      </c>
      <c r="C53" s="520">
        <f>'แบบ ผ.02'!E1324</f>
        <v>7332100</v>
      </c>
      <c r="D53" s="519">
        <f>'แบบ ผ.02'!D1324</f>
        <v>44</v>
      </c>
      <c r="E53" s="520">
        <f>'แบบ ผ.02'!F1324</f>
        <v>8648100</v>
      </c>
      <c r="F53" s="519">
        <f>'แบบ ผ.02'!D1324</f>
        <v>44</v>
      </c>
      <c r="G53" s="520">
        <f>'แบบ ผ.02'!G1324</f>
        <v>8648100</v>
      </c>
      <c r="H53" s="520">
        <f>'แบบ ผ.02'!D1324</f>
        <v>44</v>
      </c>
      <c r="I53" s="520">
        <f>'แบบ ผ.02'!H1324</f>
        <v>8648100</v>
      </c>
      <c r="J53" s="520">
        <f>'แบบ ผ.02'!D1324</f>
        <v>44</v>
      </c>
      <c r="K53" s="520">
        <f>'แบบ ผ.02'!I1324</f>
        <v>8648100</v>
      </c>
      <c r="L53" s="520">
        <f>B53+D53+F53+H53+J53</f>
        <v>220</v>
      </c>
      <c r="M53" s="520">
        <f>C53+E53+G53+I53+K53</f>
        <v>41924500</v>
      </c>
    </row>
    <row r="54" spans="1:13" x14ac:dyDescent="0.3">
      <c r="A54" s="399" t="s">
        <v>7</v>
      </c>
      <c r="B54" s="399">
        <f>SUM(B49:B53)</f>
        <v>128</v>
      </c>
      <c r="C54" s="400">
        <f t="shared" ref="C54:M54" si="5">SUM(C49:C53)</f>
        <v>13092800</v>
      </c>
      <c r="D54" s="400">
        <f t="shared" si="5"/>
        <v>128</v>
      </c>
      <c r="E54" s="400">
        <f t="shared" si="5"/>
        <v>14568800</v>
      </c>
      <c r="F54" s="400">
        <f t="shared" si="5"/>
        <v>128</v>
      </c>
      <c r="G54" s="400">
        <f t="shared" si="5"/>
        <v>14608800</v>
      </c>
      <c r="H54" s="400">
        <f t="shared" si="5"/>
        <v>128</v>
      </c>
      <c r="I54" s="400">
        <f t="shared" si="5"/>
        <v>14608800</v>
      </c>
      <c r="J54" s="400">
        <f t="shared" si="5"/>
        <v>128</v>
      </c>
      <c r="K54" s="400">
        <f t="shared" si="5"/>
        <v>14608800</v>
      </c>
      <c r="L54" s="400">
        <f t="shared" si="5"/>
        <v>640</v>
      </c>
      <c r="M54" s="400">
        <f t="shared" si="5"/>
        <v>71488000</v>
      </c>
    </row>
    <row r="55" spans="1:13" ht="20.25" thickBot="1" x14ac:dyDescent="0.35">
      <c r="A55" s="402" t="s">
        <v>10</v>
      </c>
      <c r="B55" s="402">
        <f>B15+B18+B37+B54</f>
        <v>330</v>
      </c>
      <c r="C55" s="295">
        <f t="shared" ref="C55:L55" si="6">C15+C18+C37+C54</f>
        <v>51496849</v>
      </c>
      <c r="D55" s="295">
        <f t="shared" si="6"/>
        <v>367</v>
      </c>
      <c r="E55" s="295">
        <f t="shared" si="6"/>
        <v>68175958</v>
      </c>
      <c r="F55" s="295">
        <f t="shared" si="6"/>
        <v>367</v>
      </c>
      <c r="G55" s="295">
        <f t="shared" si="6"/>
        <v>70581967</v>
      </c>
      <c r="H55" s="295">
        <f t="shared" si="6"/>
        <v>367</v>
      </c>
      <c r="I55" s="295">
        <f t="shared" si="6"/>
        <v>70581976</v>
      </c>
      <c r="J55" s="295">
        <f t="shared" si="6"/>
        <v>367</v>
      </c>
      <c r="K55" s="295">
        <f>K15+K18+K37+K54</f>
        <v>70581985</v>
      </c>
      <c r="L55" s="295">
        <f t="shared" si="6"/>
        <v>1798</v>
      </c>
      <c r="M55" s="295">
        <f>M15+M18+M37+M54</f>
        <v>331418735</v>
      </c>
    </row>
    <row r="56" spans="1:13" ht="20.25" thickTop="1" x14ac:dyDescent="0.3"/>
    <row r="61" spans="1:13" x14ac:dyDescent="0.3">
      <c r="I61" s="386" t="s">
        <v>984</v>
      </c>
    </row>
  </sheetData>
  <mergeCells count="28">
    <mergeCell ref="J45:K45"/>
    <mergeCell ref="H45:I45"/>
    <mergeCell ref="A40:M40"/>
    <mergeCell ref="F27:G27"/>
    <mergeCell ref="L27:M27"/>
    <mergeCell ref="A42:M42"/>
    <mergeCell ref="A43:M43"/>
    <mergeCell ref="A44:M44"/>
    <mergeCell ref="B45:C45"/>
    <mergeCell ref="D45:E45"/>
    <mergeCell ref="F45:G45"/>
    <mergeCell ref="L45:M45"/>
    <mergeCell ref="A4:M4"/>
    <mergeCell ref="A5:M5"/>
    <mergeCell ref="A6:M6"/>
    <mergeCell ref="J7:K7"/>
    <mergeCell ref="J27:K27"/>
    <mergeCell ref="A24:M24"/>
    <mergeCell ref="A25:M25"/>
    <mergeCell ref="H27:I27"/>
    <mergeCell ref="B27:C27"/>
    <mergeCell ref="D27:E27"/>
    <mergeCell ref="H7:I7"/>
    <mergeCell ref="B7:C7"/>
    <mergeCell ref="D7:E7"/>
    <mergeCell ref="F7:G7"/>
    <mergeCell ref="A26:M26"/>
    <mergeCell ref="L7:M7"/>
  </mergeCells>
  <printOptions horizontalCentered="1"/>
  <pageMargins left="0.19685039370078741" right="0" top="0.74803149606299213" bottom="0.39370078740157483" header="0.31496062992125984" footer="0.31496062992125984"/>
  <pageSetup paperSize="9" scale="95" orientation="landscape" r:id="rId1"/>
  <ignoredErrors>
    <ignoredError sqref="E13 G13 E1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0"/>
  <sheetViews>
    <sheetView topLeftCell="A49" workbookViewId="0">
      <selection activeCell="E20" sqref="E20"/>
    </sheetView>
  </sheetViews>
  <sheetFormatPr defaultRowHeight="19.5" x14ac:dyDescent="0.3"/>
  <cols>
    <col min="1" max="1" width="24.5" style="386" customWidth="1"/>
    <col min="2" max="2" width="6.75" style="386" customWidth="1"/>
    <col min="3" max="3" width="12" style="386" customWidth="1"/>
    <col min="4" max="4" width="6.75" style="386" customWidth="1"/>
    <col min="5" max="5" width="12" style="386" customWidth="1"/>
    <col min="6" max="6" width="6.5" style="386" customWidth="1"/>
    <col min="7" max="7" width="12" style="386" customWidth="1"/>
    <col min="8" max="8" width="6.375" style="386" customWidth="1"/>
    <col min="9" max="9" width="12" style="386" customWidth="1"/>
    <col min="10" max="10" width="6.5" style="386" customWidth="1"/>
    <col min="11" max="11" width="12" style="386" customWidth="1"/>
    <col min="12" max="12" width="6.125" style="386" customWidth="1"/>
    <col min="13" max="13" width="14.125" style="386" customWidth="1"/>
    <col min="14" max="16384" width="9" style="386"/>
  </cols>
  <sheetData>
    <row r="1" spans="1:13" x14ac:dyDescent="0.3">
      <c r="M1" s="672"/>
    </row>
    <row r="2" spans="1:13" s="1" customFormat="1" ht="23.25" x14ac:dyDescent="0.35">
      <c r="A2" s="15" t="s">
        <v>418</v>
      </c>
      <c r="M2" s="3">
        <v>46</v>
      </c>
    </row>
    <row r="3" spans="1:13" s="1" customFormat="1" ht="20.25" customHeigh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0" t="s">
        <v>417</v>
      </c>
    </row>
    <row r="4" spans="1:13" s="1" customFormat="1" ht="20.25" x14ac:dyDescent="0.3">
      <c r="A4" s="773" t="s">
        <v>1401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</row>
    <row r="5" spans="1:13" s="1" customFormat="1" ht="20.25" x14ac:dyDescent="0.3">
      <c r="A5" s="773" t="s">
        <v>1076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13" s="1" customFormat="1" ht="20.25" x14ac:dyDescent="0.3">
      <c r="A6" s="774" t="s">
        <v>419</v>
      </c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</row>
    <row r="7" spans="1:13" x14ac:dyDescent="0.3">
      <c r="A7" s="384"/>
      <c r="B7" s="775" t="s">
        <v>350</v>
      </c>
      <c r="C7" s="775"/>
      <c r="D7" s="775" t="s">
        <v>384</v>
      </c>
      <c r="E7" s="775"/>
      <c r="F7" s="775" t="s">
        <v>798</v>
      </c>
      <c r="G7" s="775"/>
      <c r="H7" s="775" t="s">
        <v>799</v>
      </c>
      <c r="I7" s="775"/>
      <c r="J7" s="775" t="s">
        <v>1109</v>
      </c>
      <c r="K7" s="775"/>
      <c r="L7" s="775" t="s">
        <v>1123</v>
      </c>
      <c r="M7" s="775"/>
    </row>
    <row r="8" spans="1:13" x14ac:dyDescent="0.3">
      <c r="A8" s="388" t="s">
        <v>1</v>
      </c>
      <c r="B8" s="388" t="s">
        <v>2</v>
      </c>
      <c r="C8" s="388" t="s">
        <v>4</v>
      </c>
      <c r="D8" s="388" t="s">
        <v>2</v>
      </c>
      <c r="E8" s="388" t="s">
        <v>4</v>
      </c>
      <c r="F8" s="388" t="s">
        <v>2</v>
      </c>
      <c r="G8" s="388" t="s">
        <v>4</v>
      </c>
      <c r="H8" s="388" t="s">
        <v>2</v>
      </c>
      <c r="I8" s="388" t="s">
        <v>4</v>
      </c>
      <c r="J8" s="388" t="s">
        <v>2</v>
      </c>
      <c r="K8" s="388" t="s">
        <v>4</v>
      </c>
      <c r="L8" s="388" t="s">
        <v>2</v>
      </c>
      <c r="M8" s="388" t="s">
        <v>4</v>
      </c>
    </row>
    <row r="9" spans="1:13" x14ac:dyDescent="0.3">
      <c r="A9" s="389"/>
      <c r="B9" s="390" t="s">
        <v>3</v>
      </c>
      <c r="C9" s="390" t="s">
        <v>5</v>
      </c>
      <c r="D9" s="390" t="s">
        <v>3</v>
      </c>
      <c r="E9" s="390" t="s">
        <v>5</v>
      </c>
      <c r="F9" s="390" t="s">
        <v>3</v>
      </c>
      <c r="G9" s="390" t="s">
        <v>5</v>
      </c>
      <c r="H9" s="390" t="s">
        <v>3</v>
      </c>
      <c r="I9" s="390" t="s">
        <v>5</v>
      </c>
      <c r="J9" s="390" t="s">
        <v>3</v>
      </c>
      <c r="K9" s="390" t="s">
        <v>5</v>
      </c>
      <c r="L9" s="390" t="s">
        <v>3</v>
      </c>
      <c r="M9" s="390" t="s">
        <v>5</v>
      </c>
    </row>
    <row r="10" spans="1:13" x14ac:dyDescent="0.3">
      <c r="A10" s="384" t="s">
        <v>6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</row>
    <row r="11" spans="1:13" ht="58.5" x14ac:dyDescent="0.3">
      <c r="A11" s="511" t="s">
        <v>970</v>
      </c>
      <c r="B11" s="515">
        <f>134+25</f>
        <v>159</v>
      </c>
      <c r="C11" s="516">
        <f>'แบบ ผ.02'!E578+'แบบ ผ.02-1'!E108</f>
        <v>141047610</v>
      </c>
      <c r="D11" s="515">
        <f>'แบบ ผ.02'!D578+'แบบ ผ.02-1'!D108</f>
        <v>202</v>
      </c>
      <c r="E11" s="516">
        <f>'แบบ ผ.02'!F578+'แบบ ผ.02-1'!F108</f>
        <v>161650720</v>
      </c>
      <c r="F11" s="515">
        <f>'แบบ ผ.02'!D578+'แบบ ผ.02-1'!D108</f>
        <v>202</v>
      </c>
      <c r="G11" s="516">
        <f>'แบบ ผ.02'!G578+'แบบ ผ.02-1'!G108</f>
        <v>164016730</v>
      </c>
      <c r="H11" s="516">
        <f>'แบบ ผ.02'!D578+'แบบ ผ.02-1'!D108</f>
        <v>202</v>
      </c>
      <c r="I11" s="516">
        <f>'แบบ ผ.02'!H578+'แบบ ผ.02-1'!H108</f>
        <v>164016740</v>
      </c>
      <c r="J11" s="516">
        <f>'แบบ ผ.02'!D578+'แบบ ผ.02-1'!D108</f>
        <v>202</v>
      </c>
      <c r="K11" s="516">
        <f>'แบบ ผ.02'!I578+'แบบ ผ.02-1'!I108</f>
        <v>164016750</v>
      </c>
      <c r="L11" s="516">
        <f>B11+D11+F11+H11+J11</f>
        <v>967</v>
      </c>
      <c r="M11" s="516">
        <f>C11+E11+G11+I11+K11</f>
        <v>794748550</v>
      </c>
    </row>
    <row r="12" spans="1:13" x14ac:dyDescent="0.3">
      <c r="A12" s="521" t="s">
        <v>968</v>
      </c>
      <c r="B12" s="513">
        <f>'แบบ ผ.02'!D627</f>
        <v>12</v>
      </c>
      <c r="C12" s="689">
        <f>'แบบ ผ.02'!E627</f>
        <v>1722000</v>
      </c>
      <c r="D12" s="690">
        <f>'แบบ ผ.02'!D627</f>
        <v>12</v>
      </c>
      <c r="E12" s="689">
        <f>'แบบ ผ.02'!F627</f>
        <v>1922000</v>
      </c>
      <c r="F12" s="690">
        <f>'แบบ ผ.02'!D627</f>
        <v>12</v>
      </c>
      <c r="G12" s="689">
        <f>'แบบ ผ.02'!G627</f>
        <v>1922000</v>
      </c>
      <c r="H12" s="689">
        <f>'แบบ ผ.02'!D627</f>
        <v>12</v>
      </c>
      <c r="I12" s="689">
        <f>'แบบ ผ.02'!G627</f>
        <v>1922000</v>
      </c>
      <c r="J12" s="689">
        <f>'แบบ ผ.02'!D627</f>
        <v>12</v>
      </c>
      <c r="K12" s="689">
        <f>'แบบ ผ.02'!I627</f>
        <v>1922000</v>
      </c>
      <c r="L12" s="689">
        <f>B12+D12+F12+H12+J12</f>
        <v>60</v>
      </c>
      <c r="M12" s="689">
        <f>C12+E12+G12+I12+K12</f>
        <v>9410000</v>
      </c>
    </row>
    <row r="13" spans="1:13" ht="58.5" x14ac:dyDescent="0.3">
      <c r="A13" s="512" t="s">
        <v>971</v>
      </c>
      <c r="B13" s="517">
        <f>'แบบ ผ.02'!D648+'แบบ ผ.02-1'!D120</f>
        <v>4</v>
      </c>
      <c r="C13" s="518">
        <f>'แบบ ผ.02'!E648+'แบบ ผ.02-1'!E120</f>
        <v>2450000</v>
      </c>
      <c r="D13" s="517">
        <f>'แบบ ผ.02'!D648+'แบบ ผ.02-1'!D120</f>
        <v>4</v>
      </c>
      <c r="E13" s="518">
        <f>'แบบ ผ.02'!F648+'แบบ ผ.02-1'!F120</f>
        <v>2450000</v>
      </c>
      <c r="F13" s="517">
        <f>'แบบ ผ.02'!D648+'แบบ ผ.02-1'!D120</f>
        <v>4</v>
      </c>
      <c r="G13" s="518">
        <f>'แบบ ผ.02'!G648+'แบบ ผ.02-1'!G120</f>
        <v>2450000</v>
      </c>
      <c r="H13" s="518">
        <f>'แบบ ผ.02'!D648+'แบบ ผ.02-1'!D120</f>
        <v>4</v>
      </c>
      <c r="I13" s="518">
        <f>'แบบ ผ.02'!H648+'แบบ ผ.02-1'!H120</f>
        <v>2450000</v>
      </c>
      <c r="J13" s="518">
        <f>'แบบ ผ.02'!D648+'แบบ ผ.02-1'!D120</f>
        <v>4</v>
      </c>
      <c r="K13" s="518">
        <f>'แบบ ผ.02'!E64+'แบบ ผ.02-1'!I120</f>
        <v>1000000</v>
      </c>
      <c r="L13" s="518">
        <f>SUM(H13,F13,D13,B13+J13)</f>
        <v>20</v>
      </c>
      <c r="M13" s="518">
        <f>C13+E13+G13+I13+K13</f>
        <v>10800000</v>
      </c>
    </row>
    <row r="14" spans="1:13" ht="58.5" x14ac:dyDescent="0.3">
      <c r="A14" s="514" t="s">
        <v>969</v>
      </c>
      <c r="B14" s="519">
        <f>'แบบ ผ.02'!D671</f>
        <v>3</v>
      </c>
      <c r="C14" s="520">
        <f>'แบบ ผ.02'!E671</f>
        <v>622000</v>
      </c>
      <c r="D14" s="519">
        <f>'แบบ ผ.02'!D671</f>
        <v>3</v>
      </c>
      <c r="E14" s="520">
        <f>'แบบ ผ.02'!F671</f>
        <v>622000</v>
      </c>
      <c r="F14" s="519">
        <f>'แบบ ผ.02'!D671</f>
        <v>3</v>
      </c>
      <c r="G14" s="520">
        <f>'แบบ ผ.02'!G671</f>
        <v>622000</v>
      </c>
      <c r="H14" s="520">
        <f>'แบบ ผ.02'!D671</f>
        <v>3</v>
      </c>
      <c r="I14" s="520">
        <f>'แบบ ผ.02'!H671</f>
        <v>622000</v>
      </c>
      <c r="J14" s="520">
        <f>'แบบ ผ.02'!D671</f>
        <v>3</v>
      </c>
      <c r="K14" s="520">
        <f>'แบบ ผ.02'!I671</f>
        <v>622000</v>
      </c>
      <c r="L14" s="520">
        <f>B14+D14+F14+H14+J14</f>
        <v>15</v>
      </c>
      <c r="M14" s="520">
        <f>C14+E14+G14+I14+K14</f>
        <v>3110000</v>
      </c>
    </row>
    <row r="15" spans="1:13" x14ac:dyDescent="0.3">
      <c r="A15" s="385" t="s">
        <v>7</v>
      </c>
      <c r="B15" s="385">
        <f>SUM(B11:B14)</f>
        <v>178</v>
      </c>
      <c r="C15" s="394">
        <f>SUM(C11:C14)</f>
        <v>145841610</v>
      </c>
      <c r="D15" s="394">
        <f t="shared" ref="D15:I15" si="0">SUM(D11:D14)</f>
        <v>221</v>
      </c>
      <c r="E15" s="394">
        <f t="shared" si="0"/>
        <v>166644720</v>
      </c>
      <c r="F15" s="394">
        <f t="shared" si="0"/>
        <v>221</v>
      </c>
      <c r="G15" s="394">
        <f t="shared" si="0"/>
        <v>169010730</v>
      </c>
      <c r="H15" s="394">
        <f t="shared" si="0"/>
        <v>221</v>
      </c>
      <c r="I15" s="394">
        <f t="shared" si="0"/>
        <v>169010740</v>
      </c>
      <c r="J15" s="394">
        <f>SUM(J11:J14)</f>
        <v>221</v>
      </c>
      <c r="K15" s="394">
        <f>SUM(K11:K14)</f>
        <v>167560750</v>
      </c>
      <c r="L15" s="394">
        <f>SUM(L11:L14)</f>
        <v>1062</v>
      </c>
      <c r="M15" s="394">
        <f>SUM(M11:M14)</f>
        <v>818068550</v>
      </c>
    </row>
    <row r="16" spans="1:13" x14ac:dyDescent="0.3">
      <c r="A16" s="384" t="s">
        <v>8</v>
      </c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</row>
    <row r="17" spans="1:13" ht="39" x14ac:dyDescent="0.3">
      <c r="A17" s="589" t="s">
        <v>972</v>
      </c>
      <c r="B17" s="396">
        <f>'แบบ ผ.02'!D695+'แบบ ผ.02-1'!D134</f>
        <v>4</v>
      </c>
      <c r="C17" s="397">
        <f>'แบบ ผ.02'!E695+'แบบ ผ.02-1'!E134</f>
        <v>1130000</v>
      </c>
      <c r="D17" s="397">
        <f>'แบบ ผ.02'!D695+'แบบ ผ.02-1'!D134</f>
        <v>4</v>
      </c>
      <c r="E17" s="397">
        <f>'แบบ ผ.02'!E695+'แบบ ผ.02-1'!F134</f>
        <v>1130000</v>
      </c>
      <c r="F17" s="396">
        <f>'แบบ ผ.02'!D695+'แบบ ผ.02-1'!D134</f>
        <v>4</v>
      </c>
      <c r="G17" s="397">
        <f>'แบบ ผ.02'!G695+'แบบ ผ.02-1'!G134</f>
        <v>1130000</v>
      </c>
      <c r="H17" s="397">
        <f>'แบบ ผ.02'!D695+'แบบ ผ.02-1'!D134</f>
        <v>4</v>
      </c>
      <c r="I17" s="397">
        <f>'แบบ ผ.02'!H695+'แบบ ผ.02-1'!H134</f>
        <v>1130000</v>
      </c>
      <c r="J17" s="397">
        <f>'แบบ ผ.02'!D695+'แบบ ผ.02-1'!D134</f>
        <v>4</v>
      </c>
      <c r="K17" s="397">
        <f>'แบบ ผ.02'!I695+'แบบ ผ.02-1'!I134</f>
        <v>1130000</v>
      </c>
      <c r="L17" s="397">
        <f>B17+D17+F17+H17+J17</f>
        <v>20</v>
      </c>
      <c r="M17" s="397">
        <f>C17+E17+G17+I17+K17</f>
        <v>5650000</v>
      </c>
    </row>
    <row r="18" spans="1:13" x14ac:dyDescent="0.3">
      <c r="A18" s="385" t="s">
        <v>7</v>
      </c>
      <c r="B18" s="385">
        <f t="shared" ref="B18:M18" si="1">SUM(B17)</f>
        <v>4</v>
      </c>
      <c r="C18" s="394">
        <f t="shared" si="1"/>
        <v>1130000</v>
      </c>
      <c r="D18" s="394">
        <f t="shared" si="1"/>
        <v>4</v>
      </c>
      <c r="E18" s="394">
        <f t="shared" si="1"/>
        <v>1130000</v>
      </c>
      <c r="F18" s="394">
        <f t="shared" si="1"/>
        <v>4</v>
      </c>
      <c r="G18" s="394">
        <f t="shared" si="1"/>
        <v>1130000</v>
      </c>
      <c r="H18" s="394">
        <f t="shared" si="1"/>
        <v>4</v>
      </c>
      <c r="I18" s="394">
        <f t="shared" si="1"/>
        <v>1130000</v>
      </c>
      <c r="J18" s="394">
        <f>SUM(J17)</f>
        <v>4</v>
      </c>
      <c r="K18" s="394">
        <f>SUM(K17)</f>
        <v>1130000</v>
      </c>
      <c r="L18" s="394">
        <f t="shared" si="1"/>
        <v>20</v>
      </c>
      <c r="M18" s="394">
        <f t="shared" si="1"/>
        <v>5650000</v>
      </c>
    </row>
    <row r="21" spans="1:13" ht="20.25" x14ac:dyDescent="0.3">
      <c r="A21" s="398"/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700">
        <v>47</v>
      </c>
    </row>
    <row r="22" spans="1:13" ht="20.25" x14ac:dyDescent="0.3">
      <c r="A22" s="387"/>
      <c r="B22" s="387"/>
      <c r="C22" s="387"/>
      <c r="D22" s="387"/>
      <c r="E22" s="387"/>
      <c r="F22" s="387"/>
      <c r="G22" s="387"/>
      <c r="H22" s="387"/>
      <c r="I22" s="387"/>
      <c r="J22" s="387"/>
      <c r="K22" s="387"/>
      <c r="L22" s="387"/>
      <c r="M22" s="10" t="s">
        <v>797</v>
      </c>
    </row>
    <row r="23" spans="1:13" ht="23.25" customHeight="1" x14ac:dyDescent="0.3">
      <c r="A23" s="773" t="s">
        <v>0</v>
      </c>
      <c r="B23" s="773"/>
      <c r="C23" s="773"/>
      <c r="D23" s="773"/>
      <c r="E23" s="773"/>
      <c r="F23" s="773"/>
      <c r="G23" s="773"/>
      <c r="H23" s="773"/>
      <c r="I23" s="773"/>
      <c r="J23" s="773"/>
      <c r="K23" s="773"/>
      <c r="L23" s="773"/>
      <c r="M23" s="773"/>
    </row>
    <row r="24" spans="1:13" ht="20.25" x14ac:dyDescent="0.3">
      <c r="A24" s="773" t="s">
        <v>1076</v>
      </c>
      <c r="B24" s="773"/>
      <c r="C24" s="773"/>
      <c r="D24" s="773"/>
      <c r="E24" s="773"/>
      <c r="F24" s="773"/>
      <c r="G24" s="773"/>
      <c r="H24" s="773"/>
      <c r="I24" s="773"/>
      <c r="J24" s="773"/>
      <c r="K24" s="773"/>
      <c r="L24" s="773"/>
      <c r="M24" s="773"/>
    </row>
    <row r="25" spans="1:13" ht="20.25" x14ac:dyDescent="0.3">
      <c r="A25" s="774" t="s">
        <v>419</v>
      </c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</row>
    <row r="26" spans="1:13" x14ac:dyDescent="0.3">
      <c r="A26" s="384"/>
      <c r="B26" s="775" t="s">
        <v>350</v>
      </c>
      <c r="C26" s="775"/>
      <c r="D26" s="775" t="s">
        <v>384</v>
      </c>
      <c r="E26" s="775"/>
      <c r="F26" s="775" t="s">
        <v>798</v>
      </c>
      <c r="G26" s="775"/>
      <c r="H26" s="775" t="s">
        <v>799</v>
      </c>
      <c r="I26" s="775"/>
      <c r="J26" s="775" t="s">
        <v>1109</v>
      </c>
      <c r="K26" s="775"/>
      <c r="L26" s="775" t="s">
        <v>1123</v>
      </c>
      <c r="M26" s="775"/>
    </row>
    <row r="27" spans="1:13" x14ac:dyDescent="0.3">
      <c r="A27" s="388" t="s">
        <v>1</v>
      </c>
      <c r="B27" s="388" t="s">
        <v>2</v>
      </c>
      <c r="C27" s="388" t="s">
        <v>4</v>
      </c>
      <c r="D27" s="388" t="s">
        <v>2</v>
      </c>
      <c r="E27" s="388" t="s">
        <v>4</v>
      </c>
      <c r="F27" s="388" t="s">
        <v>2</v>
      </c>
      <c r="G27" s="388" t="s">
        <v>4</v>
      </c>
      <c r="H27" s="388" t="s">
        <v>2</v>
      </c>
      <c r="I27" s="388" t="s">
        <v>4</v>
      </c>
      <c r="J27" s="388" t="s">
        <v>2</v>
      </c>
      <c r="K27" s="388" t="s">
        <v>4</v>
      </c>
      <c r="L27" s="388" t="s">
        <v>2</v>
      </c>
      <c r="M27" s="388" t="s">
        <v>4</v>
      </c>
    </row>
    <row r="28" spans="1:13" x14ac:dyDescent="0.3">
      <c r="A28" s="389"/>
      <c r="B28" s="390" t="s">
        <v>3</v>
      </c>
      <c r="C28" s="390" t="s">
        <v>5</v>
      </c>
      <c r="D28" s="390" t="s">
        <v>3</v>
      </c>
      <c r="E28" s="390" t="s">
        <v>5</v>
      </c>
      <c r="F28" s="390" t="s">
        <v>3</v>
      </c>
      <c r="G28" s="390" t="s">
        <v>5</v>
      </c>
      <c r="H28" s="390" t="s">
        <v>3</v>
      </c>
      <c r="I28" s="390" t="s">
        <v>5</v>
      </c>
      <c r="J28" s="390" t="s">
        <v>3</v>
      </c>
      <c r="K28" s="390" t="s">
        <v>5</v>
      </c>
      <c r="L28" s="390" t="s">
        <v>3</v>
      </c>
      <c r="M28" s="390" t="s">
        <v>5</v>
      </c>
    </row>
    <row r="29" spans="1:13" ht="39" x14ac:dyDescent="0.3">
      <c r="A29" s="404" t="s">
        <v>9</v>
      </c>
      <c r="B29" s="391"/>
      <c r="C29" s="391"/>
      <c r="D29" s="391"/>
      <c r="E29" s="391"/>
      <c r="F29" s="391"/>
      <c r="G29" s="391"/>
      <c r="H29" s="391"/>
      <c r="I29" s="391"/>
      <c r="J29" s="391"/>
      <c r="K29" s="391"/>
      <c r="L29" s="391"/>
      <c r="M29" s="391"/>
    </row>
    <row r="30" spans="1:13" ht="39" x14ac:dyDescent="0.3">
      <c r="A30" s="403" t="s">
        <v>973</v>
      </c>
      <c r="B30" s="392">
        <f>'แบบ ผ.02'!D730</f>
        <v>11</v>
      </c>
      <c r="C30" s="393">
        <f>'แบบ ผ.02'!E730</f>
        <v>387000</v>
      </c>
      <c r="D30" s="392">
        <f>'แบบ ผ.02'!D730</f>
        <v>11</v>
      </c>
      <c r="E30" s="393">
        <f>'แบบ ผ.02'!F730</f>
        <v>387000</v>
      </c>
      <c r="F30" s="392">
        <f>'แบบ ผ.02'!D730</f>
        <v>11</v>
      </c>
      <c r="G30" s="393">
        <f>'แบบ ผ.02'!G730</f>
        <v>387000</v>
      </c>
      <c r="H30" s="393">
        <f>'แบบ ผ.02'!D730</f>
        <v>11</v>
      </c>
      <c r="I30" s="393">
        <f>'แบบ ผ.02'!H730</f>
        <v>387000</v>
      </c>
      <c r="J30" s="393">
        <f>'แบบ ผ.02'!D730</f>
        <v>11</v>
      </c>
      <c r="K30" s="393">
        <f>'แบบ ผ.02'!I730</f>
        <v>387000</v>
      </c>
      <c r="L30" s="393">
        <f t="shared" ref="L30:M35" si="2">B30+D30+F30+H30+J30</f>
        <v>55</v>
      </c>
      <c r="M30" s="393">
        <f t="shared" si="2"/>
        <v>1935000</v>
      </c>
    </row>
    <row r="31" spans="1:13" ht="39" x14ac:dyDescent="0.3">
      <c r="A31" s="512" t="s">
        <v>974</v>
      </c>
      <c r="B31" s="517">
        <f>'แบบ ผ.02'!D744</f>
        <v>3</v>
      </c>
      <c r="C31" s="518">
        <f>'แบบ ผ.02'!E744</f>
        <v>460000</v>
      </c>
      <c r="D31" s="517">
        <f>'แบบ ผ.02'!D744</f>
        <v>3</v>
      </c>
      <c r="E31" s="518">
        <f>'แบบ ผ.02'!F744</f>
        <v>460000</v>
      </c>
      <c r="F31" s="517">
        <f>'แบบ ผ.02'!D744</f>
        <v>3</v>
      </c>
      <c r="G31" s="518">
        <f>'แบบ ผ.02'!G744</f>
        <v>460000</v>
      </c>
      <c r="H31" s="518">
        <f>'แบบ ผ.02'!D744</f>
        <v>3</v>
      </c>
      <c r="I31" s="518">
        <f>'แบบ ผ.02'!H744</f>
        <v>460000</v>
      </c>
      <c r="J31" s="518">
        <f>'แบบ ผ.02'!D744</f>
        <v>3</v>
      </c>
      <c r="K31" s="518">
        <f>'แบบ ผ.02'!I744</f>
        <v>460000</v>
      </c>
      <c r="L31" s="518">
        <f t="shared" si="2"/>
        <v>15</v>
      </c>
      <c r="M31" s="518">
        <f t="shared" si="2"/>
        <v>2300000</v>
      </c>
    </row>
    <row r="32" spans="1:13" ht="39" x14ac:dyDescent="0.3">
      <c r="A32" s="512" t="s">
        <v>975</v>
      </c>
      <c r="B32" s="517">
        <f>'แบบ ผ.02'!D765</f>
        <v>2</v>
      </c>
      <c r="C32" s="518">
        <f>'แบบ ผ.02'!E765</f>
        <v>20000</v>
      </c>
      <c r="D32" s="517">
        <f>'แบบ ผ.02'!D765</f>
        <v>2</v>
      </c>
      <c r="E32" s="518">
        <f>'แบบ ผ.02'!F765</f>
        <v>20000</v>
      </c>
      <c r="F32" s="517">
        <f>'แบบ ผ.02'!D765</f>
        <v>2</v>
      </c>
      <c r="G32" s="518">
        <f>'แบบ ผ.02'!G765</f>
        <v>20000</v>
      </c>
      <c r="H32" s="518">
        <f>'แบบ ผ.02'!D765</f>
        <v>2</v>
      </c>
      <c r="I32" s="518">
        <f>'แบบ ผ.02'!H765</f>
        <v>20000</v>
      </c>
      <c r="J32" s="518">
        <f>'แบบ ผ.02'!D765</f>
        <v>2</v>
      </c>
      <c r="K32" s="518">
        <f>'แบบ ผ.02'!I765</f>
        <v>20000</v>
      </c>
      <c r="L32" s="518">
        <f t="shared" si="2"/>
        <v>10</v>
      </c>
      <c r="M32" s="518">
        <f t="shared" si="2"/>
        <v>100000</v>
      </c>
    </row>
    <row r="33" spans="1:13" ht="58.5" x14ac:dyDescent="0.3">
      <c r="A33" s="512" t="s">
        <v>982</v>
      </c>
      <c r="B33" s="517">
        <f>'แบบ ผ.02'!D810</f>
        <v>9</v>
      </c>
      <c r="C33" s="518">
        <f>'แบบ ผ.02'!E810</f>
        <v>730000</v>
      </c>
      <c r="D33" s="517">
        <f>'แบบ ผ.02'!D810</f>
        <v>9</v>
      </c>
      <c r="E33" s="518">
        <f>'แบบ ผ.02'!F810</f>
        <v>730000</v>
      </c>
      <c r="F33" s="517">
        <f>'แบบ ผ.02'!D810</f>
        <v>9</v>
      </c>
      <c r="G33" s="518">
        <f>'แบบ ผ.02'!G810</f>
        <v>730000</v>
      </c>
      <c r="H33" s="518">
        <f>'แบบ ผ.02'!D810</f>
        <v>9</v>
      </c>
      <c r="I33" s="518">
        <f>'แบบ ผ.02'!H810</f>
        <v>730000</v>
      </c>
      <c r="J33" s="518">
        <f>'แบบ ผ.02'!D810</f>
        <v>9</v>
      </c>
      <c r="K33" s="518">
        <f>'แบบ ผ.02'!I810</f>
        <v>730000</v>
      </c>
      <c r="L33" s="518">
        <f t="shared" si="2"/>
        <v>45</v>
      </c>
      <c r="M33" s="518">
        <f t="shared" si="2"/>
        <v>3650000</v>
      </c>
    </row>
    <row r="34" spans="1:13" ht="39" x14ac:dyDescent="0.3">
      <c r="A34" s="512" t="s">
        <v>976</v>
      </c>
      <c r="B34" s="517">
        <f>'แบบ ผ.02'!D864+'แบบ ผ.02-1'!D226</f>
        <v>33</v>
      </c>
      <c r="C34" s="518">
        <f>'แบบ ผ.02'!E864+'แบบ ผ.02-1'!E226</f>
        <v>40805000</v>
      </c>
      <c r="D34" s="517">
        <f>'แบบ ผ.02'!D864+'แบบ ผ.02-1'!D226</f>
        <v>33</v>
      </c>
      <c r="E34" s="518">
        <f>'แบบ ผ.02'!F864+'แบบ ผ.02-1'!F226</f>
        <v>45305000</v>
      </c>
      <c r="F34" s="517">
        <f>'แบบ ผ.02'!D864+'แบบ ผ.02-1'!D226</f>
        <v>33</v>
      </c>
      <c r="G34" s="518">
        <f>'แบบ ผ.02'!F864+'แบบ ผ.02-1'!G226</f>
        <v>47305000</v>
      </c>
      <c r="H34" s="518">
        <f>'แบบ ผ.02'!D864+'แบบ ผ.02-1'!D226</f>
        <v>33</v>
      </c>
      <c r="I34" s="518">
        <f>'แบบ ผ.02'!G864+'แบบ ผ.02-1'!H226</f>
        <v>47305000</v>
      </c>
      <c r="J34" s="518">
        <f>'แบบ ผ.02'!D864+'แบบ ผ.02-1'!D226</f>
        <v>33</v>
      </c>
      <c r="K34" s="518">
        <f>'แบบ ผ.02'!H864+'แบบ ผ.02-1'!I226</f>
        <v>47305000</v>
      </c>
      <c r="L34" s="518">
        <f t="shared" si="2"/>
        <v>165</v>
      </c>
      <c r="M34" s="518">
        <f t="shared" si="2"/>
        <v>228025000</v>
      </c>
    </row>
    <row r="35" spans="1:13" ht="58.5" x14ac:dyDescent="0.3">
      <c r="A35" s="514" t="s">
        <v>983</v>
      </c>
      <c r="B35" s="519">
        <f>'แบบ ผ.02'!D910</f>
        <v>10</v>
      </c>
      <c r="C35" s="520">
        <f>'แบบ ผ.02'!E910</f>
        <v>367000</v>
      </c>
      <c r="D35" s="519">
        <f>'แบบ ผ.02'!D910</f>
        <v>10</v>
      </c>
      <c r="E35" s="520">
        <f>'แบบ ผ.02'!F910</f>
        <v>367000</v>
      </c>
      <c r="F35" s="519">
        <f>'แบบ ผ.02'!D910</f>
        <v>10</v>
      </c>
      <c r="G35" s="520">
        <f>'แบบ ผ.02'!F910</f>
        <v>367000</v>
      </c>
      <c r="H35" s="520">
        <f>'แบบ ผ.02'!D910</f>
        <v>10</v>
      </c>
      <c r="I35" s="520">
        <f>'แบบ ผ.02'!H910</f>
        <v>367000</v>
      </c>
      <c r="J35" s="520">
        <f>'แบบ ผ.02'!D910</f>
        <v>10</v>
      </c>
      <c r="K35" s="520">
        <f>'แบบ ผ.02'!I910</f>
        <v>367000</v>
      </c>
      <c r="L35" s="520">
        <f t="shared" si="2"/>
        <v>50</v>
      </c>
      <c r="M35" s="520">
        <f t="shared" si="2"/>
        <v>1835000</v>
      </c>
    </row>
    <row r="36" spans="1:13" x14ac:dyDescent="0.3">
      <c r="A36" s="399" t="s">
        <v>7</v>
      </c>
      <c r="B36" s="399">
        <f>SUM(B30:B35)</f>
        <v>68</v>
      </c>
      <c r="C36" s="400">
        <f>SUM(C30:C35)</f>
        <v>42769000</v>
      </c>
      <c r="D36" s="400">
        <f t="shared" ref="D36:I36" si="3">SUM(D30:D35)</f>
        <v>68</v>
      </c>
      <c r="E36" s="400">
        <f t="shared" si="3"/>
        <v>47269000</v>
      </c>
      <c r="F36" s="400">
        <f t="shared" si="3"/>
        <v>68</v>
      </c>
      <c r="G36" s="400">
        <f t="shared" si="3"/>
        <v>49269000</v>
      </c>
      <c r="H36" s="400">
        <f t="shared" si="3"/>
        <v>68</v>
      </c>
      <c r="I36" s="400">
        <f t="shared" si="3"/>
        <v>49269000</v>
      </c>
      <c r="J36" s="400">
        <f>SUM(J30:J35)</f>
        <v>68</v>
      </c>
      <c r="K36" s="400">
        <f>SUM(K30:K35)</f>
        <v>49269000</v>
      </c>
      <c r="L36" s="400">
        <f>SUM(L30:L35)</f>
        <v>340</v>
      </c>
      <c r="M36" s="400">
        <f>SUM(M30:M35)</f>
        <v>237845000</v>
      </c>
    </row>
    <row r="38" spans="1:13" x14ac:dyDescent="0.3">
      <c r="M38" s="672"/>
    </row>
    <row r="39" spans="1:13" ht="20.25" x14ac:dyDescent="0.3">
      <c r="A39" s="776">
        <v>48</v>
      </c>
      <c r="B39" s="776"/>
      <c r="C39" s="776"/>
      <c r="D39" s="776"/>
      <c r="E39" s="776"/>
      <c r="F39" s="776"/>
      <c r="G39" s="776"/>
      <c r="H39" s="776"/>
      <c r="I39" s="776"/>
      <c r="J39" s="776"/>
      <c r="K39" s="776"/>
      <c r="L39" s="776"/>
      <c r="M39" s="776"/>
    </row>
    <row r="40" spans="1:13" ht="20.25" x14ac:dyDescent="0.3">
      <c r="A40" s="387"/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10" t="s">
        <v>797</v>
      </c>
    </row>
    <row r="41" spans="1:13" ht="23.25" customHeight="1" x14ac:dyDescent="0.3">
      <c r="A41" s="773" t="s">
        <v>0</v>
      </c>
      <c r="B41" s="773"/>
      <c r="C41" s="773"/>
      <c r="D41" s="773"/>
      <c r="E41" s="773"/>
      <c r="F41" s="773"/>
      <c r="G41" s="773"/>
      <c r="H41" s="773"/>
      <c r="I41" s="773"/>
      <c r="J41" s="773"/>
      <c r="K41" s="773"/>
      <c r="L41" s="773"/>
      <c r="M41" s="773"/>
    </row>
    <row r="42" spans="1:13" ht="20.25" x14ac:dyDescent="0.3">
      <c r="A42" s="773" t="s">
        <v>1391</v>
      </c>
      <c r="B42" s="773"/>
      <c r="C42" s="773"/>
      <c r="D42" s="773"/>
      <c r="E42" s="773"/>
      <c r="F42" s="773"/>
      <c r="G42" s="773"/>
      <c r="H42" s="773"/>
      <c r="I42" s="773"/>
      <c r="J42" s="773"/>
      <c r="K42" s="773"/>
      <c r="L42" s="773"/>
      <c r="M42" s="773"/>
    </row>
    <row r="43" spans="1:13" ht="20.25" x14ac:dyDescent="0.3">
      <c r="A43" s="774" t="s">
        <v>419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</row>
    <row r="44" spans="1:13" x14ac:dyDescent="0.3">
      <c r="A44" s="384"/>
      <c r="B44" s="775" t="s">
        <v>350</v>
      </c>
      <c r="C44" s="775"/>
      <c r="D44" s="775" t="s">
        <v>384</v>
      </c>
      <c r="E44" s="775"/>
      <c r="F44" s="775" t="s">
        <v>798</v>
      </c>
      <c r="G44" s="775"/>
      <c r="H44" s="775" t="s">
        <v>799</v>
      </c>
      <c r="I44" s="775"/>
      <c r="J44" s="775" t="s">
        <v>1109</v>
      </c>
      <c r="K44" s="775"/>
      <c r="L44" s="775" t="s">
        <v>1123</v>
      </c>
      <c r="M44" s="775"/>
    </row>
    <row r="45" spans="1:13" x14ac:dyDescent="0.3">
      <c r="A45" s="388" t="s">
        <v>1</v>
      </c>
      <c r="B45" s="388" t="s">
        <v>2</v>
      </c>
      <c r="C45" s="388" t="s">
        <v>4</v>
      </c>
      <c r="D45" s="388" t="s">
        <v>2</v>
      </c>
      <c r="E45" s="388" t="s">
        <v>4</v>
      </c>
      <c r="F45" s="388" t="s">
        <v>2</v>
      </c>
      <c r="G45" s="388" t="s">
        <v>4</v>
      </c>
      <c r="H45" s="388" t="s">
        <v>2</v>
      </c>
      <c r="I45" s="388" t="s">
        <v>4</v>
      </c>
      <c r="J45" s="388" t="s">
        <v>2</v>
      </c>
      <c r="K45" s="388" t="s">
        <v>4</v>
      </c>
      <c r="L45" s="388" t="s">
        <v>2</v>
      </c>
      <c r="M45" s="388" t="s">
        <v>4</v>
      </c>
    </row>
    <row r="46" spans="1:13" x14ac:dyDescent="0.3">
      <c r="A46" s="389"/>
      <c r="B46" s="390" t="s">
        <v>3</v>
      </c>
      <c r="C46" s="390" t="s">
        <v>5</v>
      </c>
      <c r="D46" s="390" t="s">
        <v>3</v>
      </c>
      <c r="E46" s="390" t="s">
        <v>5</v>
      </c>
      <c r="F46" s="390" t="s">
        <v>3</v>
      </c>
      <c r="G46" s="390" t="s">
        <v>5</v>
      </c>
      <c r="H46" s="390" t="s">
        <v>3</v>
      </c>
      <c r="I46" s="390" t="s">
        <v>5</v>
      </c>
      <c r="J46" s="390" t="s">
        <v>3</v>
      </c>
      <c r="K46" s="390" t="s">
        <v>5</v>
      </c>
      <c r="L46" s="390" t="s">
        <v>3</v>
      </c>
      <c r="M46" s="390" t="s">
        <v>5</v>
      </c>
    </row>
    <row r="47" spans="1:13" ht="58.5" x14ac:dyDescent="0.3">
      <c r="A47" s="404" t="s">
        <v>1136</v>
      </c>
      <c r="B47" s="391"/>
      <c r="C47" s="401"/>
      <c r="D47" s="391"/>
      <c r="E47" s="401"/>
      <c r="F47" s="391"/>
      <c r="G47" s="401"/>
      <c r="H47" s="401"/>
      <c r="I47" s="401"/>
      <c r="J47" s="401"/>
      <c r="K47" s="401"/>
      <c r="L47" s="391"/>
      <c r="M47" s="391"/>
    </row>
    <row r="48" spans="1:13" ht="62.25" customHeight="1" x14ac:dyDescent="0.3">
      <c r="A48" s="511" t="s">
        <v>977</v>
      </c>
      <c r="B48" s="515">
        <f>'แบบ ผ.02'!D979</f>
        <v>25</v>
      </c>
      <c r="C48" s="516">
        <f>'แบบ ผ.02'!E979</f>
        <v>2162700</v>
      </c>
      <c r="D48" s="515">
        <f>'แบบ ผ.02'!D979</f>
        <v>25</v>
      </c>
      <c r="E48" s="516">
        <f>'แบบ ผ.02'!F979</f>
        <v>2172700</v>
      </c>
      <c r="F48" s="515">
        <f>'แบบ ผ.02'!D979</f>
        <v>25</v>
      </c>
      <c r="G48" s="516">
        <f>'แบบ ผ.02'!G979</f>
        <v>2172700</v>
      </c>
      <c r="H48" s="516">
        <f>'แบบ ผ.02'!D979</f>
        <v>25</v>
      </c>
      <c r="I48" s="516">
        <f>'แบบ ผ.02'!H979</f>
        <v>2172700</v>
      </c>
      <c r="J48" s="516">
        <f>'แบบ ผ.02'!D979</f>
        <v>25</v>
      </c>
      <c r="K48" s="516">
        <f>'แบบ ผ.02'!I979</f>
        <v>2172700</v>
      </c>
      <c r="L48" s="516">
        <f t="shared" ref="L48:M51" si="4">B48+D48+F48+H48+J48</f>
        <v>125</v>
      </c>
      <c r="M48" s="516">
        <f t="shared" si="4"/>
        <v>10853500</v>
      </c>
    </row>
    <row r="49" spans="1:13" ht="39.75" customHeight="1" x14ac:dyDescent="0.3">
      <c r="A49" s="512" t="s">
        <v>978</v>
      </c>
      <c r="B49" s="517">
        <f>'แบบ ผ.02'!D1030</f>
        <v>21</v>
      </c>
      <c r="C49" s="518">
        <f>'แบบ ผ.02'!E1030</f>
        <v>1710000</v>
      </c>
      <c r="D49" s="517">
        <f>'แบบ ผ.02'!D1030</f>
        <v>21</v>
      </c>
      <c r="E49" s="518">
        <f>'แบบ ผ.02'!F1030</f>
        <v>1730000</v>
      </c>
      <c r="F49" s="517">
        <f>'แบบ ผ.02'!D1030</f>
        <v>21</v>
      </c>
      <c r="G49" s="518">
        <f>'แบบ ผ.02'!G1030</f>
        <v>1750000</v>
      </c>
      <c r="H49" s="518">
        <f>'แบบ ผ.02'!D1030</f>
        <v>21</v>
      </c>
      <c r="I49" s="518">
        <f>'แบบ ผ.02'!H1030</f>
        <v>1750000</v>
      </c>
      <c r="J49" s="518">
        <f>'แบบ ผ.02'!D1030</f>
        <v>21</v>
      </c>
      <c r="K49" s="518">
        <f>'แบบ ผ.02'!I1030</f>
        <v>1750000</v>
      </c>
      <c r="L49" s="518">
        <f t="shared" si="4"/>
        <v>105</v>
      </c>
      <c r="M49" s="518">
        <f t="shared" si="4"/>
        <v>8690000</v>
      </c>
    </row>
    <row r="50" spans="1:13" ht="59.25" customHeight="1" x14ac:dyDescent="0.3">
      <c r="A50" s="512" t="s">
        <v>979</v>
      </c>
      <c r="B50" s="517">
        <f>'แบบ ผ.02'!D1134</f>
        <v>31</v>
      </c>
      <c r="C50" s="518">
        <f>'แบบ ผ.02'!E1134</f>
        <v>1818000</v>
      </c>
      <c r="D50" s="517">
        <f>'แบบ ผ.02'!D1134</f>
        <v>31</v>
      </c>
      <c r="E50" s="518">
        <f>'แบบ ผ.02'!F1134</f>
        <v>1948000</v>
      </c>
      <c r="F50" s="517">
        <f>'แบบ ผ.02'!D1134</f>
        <v>31</v>
      </c>
      <c r="G50" s="518">
        <f>'แบบ ผ.02'!G1134</f>
        <v>1968000</v>
      </c>
      <c r="H50" s="518">
        <f>'แบบ ผ.02'!D1134</f>
        <v>31</v>
      </c>
      <c r="I50" s="518">
        <f>'แบบ ผ.02'!H1134</f>
        <v>1968000</v>
      </c>
      <c r="J50" s="518">
        <f>'แบบ ผ.02'!D1134</f>
        <v>31</v>
      </c>
      <c r="K50" s="518">
        <f>'แบบ ผ.02'!I1134</f>
        <v>1968000</v>
      </c>
      <c r="L50" s="518">
        <f>B50+D50+F50+H50+J50</f>
        <v>155</v>
      </c>
      <c r="M50" s="518">
        <f>C50+E50+G50+I50+K50</f>
        <v>9670000</v>
      </c>
    </row>
    <row r="51" spans="1:13" ht="42" customHeight="1" x14ac:dyDescent="0.3">
      <c r="A51" s="512" t="s">
        <v>980</v>
      </c>
      <c r="B51" s="517">
        <f>'แบบ ผ.02'!D1167</f>
        <v>7</v>
      </c>
      <c r="C51" s="518">
        <f>'แบบ ผ.02'!E1167</f>
        <v>70000</v>
      </c>
      <c r="D51" s="517">
        <f>'แบบ ผ.02'!D1167</f>
        <v>7</v>
      </c>
      <c r="E51" s="518">
        <f>'แบบ ผ.02'!F1167</f>
        <v>70000</v>
      </c>
      <c r="F51" s="517">
        <f>'แบบ ผ.02'!D1167</f>
        <v>7</v>
      </c>
      <c r="G51" s="518">
        <f>'แบบ ผ.02'!G1167</f>
        <v>70000</v>
      </c>
      <c r="H51" s="518">
        <f>'แบบ ผ.02'!D1167</f>
        <v>7</v>
      </c>
      <c r="I51" s="518">
        <f>'แบบ ผ.02'!H1167</f>
        <v>70000</v>
      </c>
      <c r="J51" s="518">
        <f>'แบบ ผ.02'!D1167</f>
        <v>7</v>
      </c>
      <c r="K51" s="518">
        <f>'แบบ ผ.02'!I1167</f>
        <v>70000</v>
      </c>
      <c r="L51" s="518">
        <f t="shared" si="4"/>
        <v>35</v>
      </c>
      <c r="M51" s="518">
        <f t="shared" si="4"/>
        <v>350000</v>
      </c>
    </row>
    <row r="52" spans="1:13" ht="40.5" customHeight="1" x14ac:dyDescent="0.3">
      <c r="A52" s="514" t="s">
        <v>981</v>
      </c>
      <c r="B52" s="519">
        <f>'แบบ ผ.02'!D1324</f>
        <v>44</v>
      </c>
      <c r="C52" s="520">
        <f>'แบบ ผ.02'!E1324</f>
        <v>7332100</v>
      </c>
      <c r="D52" s="519">
        <f>'แบบ ผ.02'!D1324</f>
        <v>44</v>
      </c>
      <c r="E52" s="520">
        <f>'แบบ ผ.02'!F1324</f>
        <v>8648100</v>
      </c>
      <c r="F52" s="519">
        <f>'แบบ ผ.02'!D1324</f>
        <v>44</v>
      </c>
      <c r="G52" s="520">
        <f>'แบบ ผ.02'!G1324</f>
        <v>8648100</v>
      </c>
      <c r="H52" s="520">
        <f>'แบบ ผ.02'!D1324</f>
        <v>44</v>
      </c>
      <c r="I52" s="520">
        <f>'แบบ ผ.02'!H1324</f>
        <v>8648100</v>
      </c>
      <c r="J52" s="520">
        <f>'แบบ ผ.02'!D1324</f>
        <v>44</v>
      </c>
      <c r="K52" s="520">
        <f>'แบบ ผ.02'!I1324</f>
        <v>8648100</v>
      </c>
      <c r="L52" s="520">
        <f>B52+D52+F52+H52+J52</f>
        <v>220</v>
      </c>
      <c r="M52" s="520">
        <f>C52+E52+G52+I52+K52</f>
        <v>41924500</v>
      </c>
    </row>
    <row r="53" spans="1:13" x14ac:dyDescent="0.3">
      <c r="A53" s="399" t="s">
        <v>7</v>
      </c>
      <c r="B53" s="399">
        <f>SUM(B48:B52)</f>
        <v>128</v>
      </c>
      <c r="C53" s="400">
        <f t="shared" ref="C53:M53" si="5">SUM(C48:C52)</f>
        <v>13092800</v>
      </c>
      <c r="D53" s="400">
        <f t="shared" si="5"/>
        <v>128</v>
      </c>
      <c r="E53" s="400">
        <f t="shared" si="5"/>
        <v>14568800</v>
      </c>
      <c r="F53" s="400">
        <f t="shared" si="5"/>
        <v>128</v>
      </c>
      <c r="G53" s="400">
        <f t="shared" si="5"/>
        <v>14608800</v>
      </c>
      <c r="H53" s="400">
        <f t="shared" si="5"/>
        <v>128</v>
      </c>
      <c r="I53" s="400">
        <f t="shared" si="5"/>
        <v>14608800</v>
      </c>
      <c r="J53" s="400">
        <f t="shared" si="5"/>
        <v>128</v>
      </c>
      <c r="K53" s="400">
        <f t="shared" si="5"/>
        <v>14608800</v>
      </c>
      <c r="L53" s="400">
        <f t="shared" si="5"/>
        <v>640</v>
      </c>
      <c r="M53" s="400">
        <f t="shared" si="5"/>
        <v>71488000</v>
      </c>
    </row>
    <row r="54" spans="1:13" ht="20.25" thickBot="1" x14ac:dyDescent="0.35">
      <c r="A54" s="402" t="s">
        <v>10</v>
      </c>
      <c r="B54" s="402">
        <f>B15+B18+B36+B53</f>
        <v>378</v>
      </c>
      <c r="C54" s="295">
        <f t="shared" ref="C54:M54" si="6">C15+C18+C36+C53</f>
        <v>202833410</v>
      </c>
      <c r="D54" s="295">
        <f>D15+D18+D36+D53</f>
        <v>421</v>
      </c>
      <c r="E54" s="295">
        <f t="shared" si="6"/>
        <v>229612520</v>
      </c>
      <c r="F54" s="295">
        <f t="shared" si="6"/>
        <v>421</v>
      </c>
      <c r="G54" s="295">
        <f t="shared" si="6"/>
        <v>234018530</v>
      </c>
      <c r="H54" s="295">
        <f t="shared" si="6"/>
        <v>421</v>
      </c>
      <c r="I54" s="295">
        <f t="shared" si="6"/>
        <v>234018540</v>
      </c>
      <c r="J54" s="295">
        <f>J15+J18+J36+J53</f>
        <v>421</v>
      </c>
      <c r="K54" s="745">
        <f t="shared" si="6"/>
        <v>232568550</v>
      </c>
      <c r="L54" s="295">
        <f t="shared" si="6"/>
        <v>2062</v>
      </c>
      <c r="M54" s="295">
        <f t="shared" si="6"/>
        <v>1133051550</v>
      </c>
    </row>
    <row r="55" spans="1:13" ht="20.25" thickTop="1" x14ac:dyDescent="0.3">
      <c r="A55" s="386" t="s">
        <v>1400</v>
      </c>
    </row>
    <row r="60" spans="1:13" x14ac:dyDescent="0.3">
      <c r="I60" s="386" t="s">
        <v>984</v>
      </c>
    </row>
  </sheetData>
  <mergeCells count="28">
    <mergeCell ref="A4:M4"/>
    <mergeCell ref="A5:M5"/>
    <mergeCell ref="A6:M6"/>
    <mergeCell ref="B7:C7"/>
    <mergeCell ref="D7:E7"/>
    <mergeCell ref="F7:G7"/>
    <mergeCell ref="H7:I7"/>
    <mergeCell ref="J7:K7"/>
    <mergeCell ref="L7:M7"/>
    <mergeCell ref="A23:M23"/>
    <mergeCell ref="A24:M24"/>
    <mergeCell ref="A25:M25"/>
    <mergeCell ref="B26:C26"/>
    <mergeCell ref="D26:E26"/>
    <mergeCell ref="F26:G26"/>
    <mergeCell ref="H26:I26"/>
    <mergeCell ref="J26:K26"/>
    <mergeCell ref="L26:M26"/>
    <mergeCell ref="A39:M39"/>
    <mergeCell ref="A41:M41"/>
    <mergeCell ref="A42:M42"/>
    <mergeCell ref="A43:M43"/>
    <mergeCell ref="B44:C44"/>
    <mergeCell ref="D44:E44"/>
    <mergeCell ref="F44:G44"/>
    <mergeCell ref="H44:I44"/>
    <mergeCell ref="J44:K44"/>
    <mergeCell ref="L44:M44"/>
  </mergeCells>
  <printOptions horizontalCentered="1"/>
  <pageMargins left="0.19685039370078741" right="0" top="0.74803149606299213" bottom="0.39370078740157483" header="0.31496062992125984" footer="0.31496062992125984"/>
  <pageSetup paperSize="9" scale="9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334"/>
  <sheetViews>
    <sheetView tabSelected="1" view="pageBreakPreview" topLeftCell="H1288" zoomScaleNormal="120" zoomScaleSheetLayoutView="100" workbookViewId="0">
      <selection activeCell="O1293" sqref="O1293"/>
    </sheetView>
  </sheetViews>
  <sheetFormatPr defaultRowHeight="20.25" x14ac:dyDescent="0.3"/>
  <cols>
    <col min="1" max="1" width="4.5" style="13" customWidth="1"/>
    <col min="2" max="2" width="29.875" style="422" customWidth="1"/>
    <col min="3" max="3" width="16" style="13" customWidth="1"/>
    <col min="4" max="4" width="10.125" style="13" customWidth="1"/>
    <col min="5" max="5" width="10.75" style="13" customWidth="1"/>
    <col min="6" max="6" width="10.25" style="13" customWidth="1"/>
    <col min="7" max="7" width="10.875" style="13" customWidth="1"/>
    <col min="8" max="9" width="10.75" style="13" customWidth="1"/>
    <col min="10" max="10" width="12.875" style="13" customWidth="1"/>
    <col min="11" max="11" width="16.875" style="13" customWidth="1"/>
    <col min="12" max="12" width="11.125" style="13" customWidth="1"/>
    <col min="13" max="16384" width="9" style="13"/>
  </cols>
  <sheetData>
    <row r="1" spans="1:12" ht="23.25" x14ac:dyDescent="0.35">
      <c r="L1" s="522">
        <v>50</v>
      </c>
    </row>
    <row r="2" spans="1:12" x14ac:dyDescent="0.3">
      <c r="L2" s="116" t="s">
        <v>928</v>
      </c>
    </row>
    <row r="3" spans="1:12" ht="23.25" customHeight="1" x14ac:dyDescent="0.35">
      <c r="A3" s="781" t="s">
        <v>75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23.25" x14ac:dyDescent="0.35">
      <c r="A4" s="781" t="s">
        <v>1081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3.25" x14ac:dyDescent="0.35">
      <c r="A5" s="781" t="s">
        <v>419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</row>
    <row r="6" spans="1:12" ht="23.25" x14ac:dyDescent="0.35">
      <c r="A6" s="780" t="s">
        <v>421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</row>
    <row r="7" spans="1:12" ht="23.25" x14ac:dyDescent="0.35">
      <c r="A7" s="780" t="s">
        <v>950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</row>
    <row r="8" spans="1:12" x14ac:dyDescent="0.3">
      <c r="B8" s="423" t="s">
        <v>295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x14ac:dyDescent="0.3">
      <c r="B9" s="423" t="s">
        <v>420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x14ac:dyDescent="0.3">
      <c r="A10" s="118"/>
      <c r="B10" s="424"/>
      <c r="C10" s="118"/>
      <c r="D10" s="118" t="s">
        <v>78</v>
      </c>
      <c r="E10" s="777" t="s">
        <v>4</v>
      </c>
      <c r="F10" s="778"/>
      <c r="G10" s="778"/>
      <c r="H10" s="778"/>
      <c r="I10" s="779"/>
      <c r="J10" s="118" t="s">
        <v>422</v>
      </c>
      <c r="K10" s="118"/>
      <c r="L10" s="118" t="s">
        <v>80</v>
      </c>
    </row>
    <row r="11" spans="1:12" x14ac:dyDescent="0.3">
      <c r="A11" s="119" t="s">
        <v>76</v>
      </c>
      <c r="B11" s="425" t="s">
        <v>3</v>
      </c>
      <c r="C11" s="119" t="s">
        <v>77</v>
      </c>
      <c r="D11" s="309" t="s">
        <v>1078</v>
      </c>
      <c r="E11" s="119">
        <v>2561</v>
      </c>
      <c r="F11" s="119">
        <v>2562</v>
      </c>
      <c r="G11" s="119">
        <v>2563</v>
      </c>
      <c r="H11" s="119">
        <v>2564</v>
      </c>
      <c r="I11" s="119">
        <v>2565</v>
      </c>
      <c r="J11" s="120" t="s">
        <v>423</v>
      </c>
      <c r="K11" s="119" t="s">
        <v>79</v>
      </c>
      <c r="L11" s="119" t="s">
        <v>424</v>
      </c>
    </row>
    <row r="12" spans="1:12" x14ac:dyDescent="0.3">
      <c r="A12" s="121"/>
      <c r="B12" s="426"/>
      <c r="C12" s="121"/>
      <c r="D12" s="122" t="s">
        <v>1079</v>
      </c>
      <c r="E12" s="121" t="s">
        <v>5</v>
      </c>
      <c r="F12" s="121" t="s">
        <v>5</v>
      </c>
      <c r="G12" s="121" t="s">
        <v>5</v>
      </c>
      <c r="H12" s="121" t="s">
        <v>5</v>
      </c>
      <c r="I12" s="121" t="s">
        <v>5</v>
      </c>
      <c r="J12" s="121"/>
      <c r="K12" s="121"/>
      <c r="L12" s="121"/>
    </row>
    <row r="13" spans="1:12" ht="78" x14ac:dyDescent="0.3">
      <c r="A13" s="93">
        <v>1</v>
      </c>
      <c r="B13" s="427" t="s">
        <v>1058</v>
      </c>
      <c r="C13" s="94" t="s">
        <v>86</v>
      </c>
      <c r="D13" s="93" t="s">
        <v>211</v>
      </c>
      <c r="E13" s="96">
        <v>100000</v>
      </c>
      <c r="F13" s="96">
        <v>100000</v>
      </c>
      <c r="G13" s="96">
        <v>100000</v>
      </c>
      <c r="H13" s="96">
        <v>100000</v>
      </c>
      <c r="I13" s="96">
        <v>100000</v>
      </c>
      <c r="J13" s="123" t="s">
        <v>758</v>
      </c>
      <c r="K13" s="124" t="s">
        <v>425</v>
      </c>
      <c r="L13" s="94" t="s">
        <v>88</v>
      </c>
    </row>
    <row r="14" spans="1:12" ht="126" customHeight="1" x14ac:dyDescent="0.3">
      <c r="A14" s="255">
        <v>2</v>
      </c>
      <c r="B14" s="598" t="s">
        <v>1350</v>
      </c>
      <c r="C14" s="94" t="s">
        <v>86</v>
      </c>
      <c r="D14" s="93" t="s">
        <v>211</v>
      </c>
      <c r="E14" s="96" t="s">
        <v>1128</v>
      </c>
      <c r="F14" s="96">
        <v>81000</v>
      </c>
      <c r="G14" s="96">
        <v>81000</v>
      </c>
      <c r="H14" s="96">
        <v>81000</v>
      </c>
      <c r="I14" s="96">
        <v>81000</v>
      </c>
      <c r="J14" s="123" t="s">
        <v>758</v>
      </c>
      <c r="K14" s="124" t="s">
        <v>1351</v>
      </c>
      <c r="L14" s="94" t="s">
        <v>88</v>
      </c>
    </row>
    <row r="15" spans="1:12" ht="78" x14ac:dyDescent="0.3">
      <c r="A15" s="90">
        <v>3</v>
      </c>
      <c r="B15" s="429" t="s">
        <v>1059</v>
      </c>
      <c r="C15" s="72" t="s">
        <v>86</v>
      </c>
      <c r="D15" s="90" t="s">
        <v>211</v>
      </c>
      <c r="E15" s="75">
        <v>100000</v>
      </c>
      <c r="F15" s="75">
        <v>100000</v>
      </c>
      <c r="G15" s="75">
        <v>100000</v>
      </c>
      <c r="H15" s="75">
        <v>100000</v>
      </c>
      <c r="I15" s="75">
        <v>100000</v>
      </c>
      <c r="J15" s="126" t="s">
        <v>758</v>
      </c>
      <c r="K15" s="72" t="s">
        <v>425</v>
      </c>
      <c r="L15" s="72" t="s">
        <v>88</v>
      </c>
    </row>
    <row r="16" spans="1:12" x14ac:dyDescent="0.3">
      <c r="A16" s="127"/>
      <c r="B16" s="430"/>
      <c r="C16" s="172" t="s">
        <v>392</v>
      </c>
      <c r="D16" s="173">
        <v>3</v>
      </c>
      <c r="E16" s="362">
        <f>SUM(E13:E15)</f>
        <v>200000</v>
      </c>
      <c r="F16" s="362">
        <f>SUM(F13:F15)</f>
        <v>281000</v>
      </c>
      <c r="G16" s="362">
        <f>SUM(G13:G15)</f>
        <v>281000</v>
      </c>
      <c r="H16" s="362">
        <f>SUM(H13:H15)</f>
        <v>281000</v>
      </c>
      <c r="I16" s="362">
        <f>SUM(I13:I15)</f>
        <v>281000</v>
      </c>
      <c r="J16" s="31"/>
      <c r="K16" s="30"/>
      <c r="L16" s="30"/>
    </row>
    <row r="17" spans="1:12" x14ac:dyDescent="0.3">
      <c r="A17" s="127"/>
      <c r="B17" s="430"/>
      <c r="C17" s="30"/>
      <c r="D17" s="127"/>
      <c r="E17" s="31"/>
      <c r="F17" s="31"/>
      <c r="G17" s="31"/>
      <c r="H17" s="31"/>
      <c r="I17" s="31"/>
      <c r="J17" s="31"/>
      <c r="K17" s="30"/>
      <c r="L17" s="30"/>
    </row>
    <row r="18" spans="1:12" x14ac:dyDescent="0.3">
      <c r="A18" s="127"/>
      <c r="B18" s="430"/>
      <c r="C18" s="30"/>
      <c r="D18" s="127"/>
      <c r="E18" s="31"/>
      <c r="F18" s="31"/>
      <c r="G18" s="31"/>
      <c r="H18" s="31"/>
      <c r="I18" s="31"/>
      <c r="J18" s="31"/>
      <c r="K18" s="30"/>
      <c r="L18" s="30"/>
    </row>
    <row r="19" spans="1:12" ht="23.25" x14ac:dyDescent="0.3">
      <c r="A19" s="127"/>
      <c r="B19" s="430"/>
      <c r="C19" s="128"/>
      <c r="D19" s="128"/>
      <c r="E19" s="129"/>
      <c r="F19" s="129"/>
      <c r="G19" s="129"/>
      <c r="H19" s="129"/>
      <c r="I19" s="129"/>
      <c r="J19" s="31"/>
      <c r="K19" s="30"/>
      <c r="L19" s="523">
        <v>51</v>
      </c>
    </row>
    <row r="20" spans="1:12" x14ac:dyDescent="0.3">
      <c r="A20" s="127"/>
      <c r="B20" s="430"/>
      <c r="C20" s="128"/>
      <c r="D20" s="128"/>
      <c r="E20" s="129"/>
      <c r="F20" s="129"/>
      <c r="G20" s="129"/>
      <c r="H20" s="129"/>
      <c r="I20" s="129"/>
      <c r="J20" s="31"/>
      <c r="K20" s="30"/>
      <c r="L20" s="116" t="s">
        <v>928</v>
      </c>
    </row>
    <row r="21" spans="1:12" x14ac:dyDescent="0.3">
      <c r="B21" s="423" t="s">
        <v>420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</row>
    <row r="22" spans="1:12" x14ac:dyDescent="0.3">
      <c r="A22" s="118"/>
      <c r="B22" s="424"/>
      <c r="C22" s="118"/>
      <c r="D22" s="118" t="s">
        <v>78</v>
      </c>
      <c r="E22" s="777" t="s">
        <v>4</v>
      </c>
      <c r="F22" s="778"/>
      <c r="G22" s="778"/>
      <c r="H22" s="778"/>
      <c r="I22" s="779"/>
      <c r="J22" s="118" t="s">
        <v>422</v>
      </c>
      <c r="K22" s="118"/>
      <c r="L22" s="118" t="s">
        <v>80</v>
      </c>
    </row>
    <row r="23" spans="1:12" x14ac:dyDescent="0.3">
      <c r="A23" s="119" t="s">
        <v>76</v>
      </c>
      <c r="B23" s="425" t="s">
        <v>3</v>
      </c>
      <c r="C23" s="119" t="s">
        <v>77</v>
      </c>
      <c r="D23" s="309" t="s">
        <v>1078</v>
      </c>
      <c r="E23" s="119">
        <v>2561</v>
      </c>
      <c r="F23" s="119">
        <v>2562</v>
      </c>
      <c r="G23" s="119">
        <v>2563</v>
      </c>
      <c r="H23" s="119">
        <v>2564</v>
      </c>
      <c r="I23" s="119">
        <v>2565</v>
      </c>
      <c r="J23" s="119" t="s">
        <v>423</v>
      </c>
      <c r="K23" s="119" t="s">
        <v>79</v>
      </c>
      <c r="L23" s="119" t="s">
        <v>424</v>
      </c>
    </row>
    <row r="24" spans="1:12" x14ac:dyDescent="0.3">
      <c r="A24" s="121"/>
      <c r="B24" s="426"/>
      <c r="C24" s="121"/>
      <c r="D24" s="122" t="s">
        <v>1079</v>
      </c>
      <c r="E24" s="121" t="s">
        <v>5</v>
      </c>
      <c r="F24" s="121" t="s">
        <v>5</v>
      </c>
      <c r="G24" s="121" t="s">
        <v>5</v>
      </c>
      <c r="H24" s="121" t="s">
        <v>5</v>
      </c>
      <c r="I24" s="121" t="s">
        <v>5</v>
      </c>
      <c r="J24" s="121"/>
      <c r="K24" s="121"/>
      <c r="L24" s="121"/>
    </row>
    <row r="25" spans="1:12" ht="121.5" customHeight="1" x14ac:dyDescent="0.3">
      <c r="A25" s="99">
        <v>4</v>
      </c>
      <c r="B25" s="600" t="s">
        <v>1226</v>
      </c>
      <c r="C25" s="71" t="s">
        <v>86</v>
      </c>
      <c r="D25" s="87" t="s">
        <v>211</v>
      </c>
      <c r="E25" s="566">
        <v>0</v>
      </c>
      <c r="F25" s="89">
        <v>58000</v>
      </c>
      <c r="G25" s="89">
        <v>58000</v>
      </c>
      <c r="H25" s="89">
        <v>58000</v>
      </c>
      <c r="I25" s="89">
        <v>58000</v>
      </c>
      <c r="J25" s="125" t="s">
        <v>758</v>
      </c>
      <c r="K25" s="71" t="s">
        <v>425</v>
      </c>
      <c r="L25" s="71" t="s">
        <v>88</v>
      </c>
    </row>
    <row r="26" spans="1:12" ht="79.5" customHeight="1" x14ac:dyDescent="0.3">
      <c r="A26" s="87">
        <v>5</v>
      </c>
      <c r="B26" s="428" t="s">
        <v>426</v>
      </c>
      <c r="C26" s="71" t="s">
        <v>86</v>
      </c>
      <c r="D26" s="87" t="s">
        <v>211</v>
      </c>
      <c r="E26" s="89">
        <v>100000</v>
      </c>
      <c r="F26" s="89">
        <v>100000</v>
      </c>
      <c r="G26" s="89">
        <v>100000</v>
      </c>
      <c r="H26" s="89">
        <v>100000</v>
      </c>
      <c r="I26" s="89">
        <v>100000</v>
      </c>
      <c r="J26" s="125" t="s">
        <v>758</v>
      </c>
      <c r="K26" s="71" t="s">
        <v>425</v>
      </c>
      <c r="L26" s="71" t="s">
        <v>88</v>
      </c>
    </row>
    <row r="27" spans="1:12" ht="78" x14ac:dyDescent="0.3">
      <c r="A27" s="255">
        <v>6</v>
      </c>
      <c r="B27" s="605" t="s">
        <v>427</v>
      </c>
      <c r="C27" s="213" t="s">
        <v>86</v>
      </c>
      <c r="D27" s="255" t="s">
        <v>211</v>
      </c>
      <c r="E27" s="216">
        <v>100000</v>
      </c>
      <c r="F27" s="216">
        <v>100000</v>
      </c>
      <c r="G27" s="216">
        <v>100000</v>
      </c>
      <c r="H27" s="216">
        <v>100000</v>
      </c>
      <c r="I27" s="216">
        <v>100000</v>
      </c>
      <c r="J27" s="256" t="s">
        <v>758</v>
      </c>
      <c r="K27" s="213" t="s">
        <v>425</v>
      </c>
      <c r="L27" s="213" t="s">
        <v>88</v>
      </c>
    </row>
    <row r="28" spans="1:12" ht="97.5" x14ac:dyDescent="0.3">
      <c r="A28" s="90">
        <v>7</v>
      </c>
      <c r="B28" s="429" t="s">
        <v>428</v>
      </c>
      <c r="C28" s="72" t="s">
        <v>86</v>
      </c>
      <c r="D28" s="90" t="s">
        <v>211</v>
      </c>
      <c r="E28" s="75">
        <v>100000</v>
      </c>
      <c r="F28" s="75">
        <v>100000</v>
      </c>
      <c r="G28" s="75">
        <v>100000</v>
      </c>
      <c r="H28" s="75">
        <v>100000</v>
      </c>
      <c r="I28" s="75">
        <v>100000</v>
      </c>
      <c r="J28" s="126" t="s">
        <v>758</v>
      </c>
      <c r="K28" s="72" t="s">
        <v>425</v>
      </c>
      <c r="L28" s="72" t="s">
        <v>88</v>
      </c>
    </row>
    <row r="29" spans="1:12" x14ac:dyDescent="0.3">
      <c r="A29" s="127"/>
      <c r="B29" s="430"/>
      <c r="C29" s="172" t="s">
        <v>1227</v>
      </c>
      <c r="D29" s="173">
        <v>7</v>
      </c>
      <c r="E29" s="362">
        <f>SUM(E25:E28)</f>
        <v>300000</v>
      </c>
      <c r="F29" s="362">
        <f>SUM(F25:F28)</f>
        <v>358000</v>
      </c>
      <c r="G29" s="362">
        <f>SUM(G25:G28)</f>
        <v>358000</v>
      </c>
      <c r="H29" s="362">
        <f>SUM(H25:H28)</f>
        <v>358000</v>
      </c>
      <c r="I29" s="362">
        <f>SUM(I25:I28)</f>
        <v>358000</v>
      </c>
      <c r="J29" s="31"/>
      <c r="K29" s="30"/>
      <c r="L29" s="30"/>
    </row>
    <row r="30" spans="1:12" x14ac:dyDescent="0.3">
      <c r="A30" s="127"/>
      <c r="B30" s="430"/>
      <c r="C30" s="30"/>
      <c r="D30" s="127"/>
      <c r="E30" s="31"/>
      <c r="F30" s="31"/>
      <c r="G30" s="31"/>
      <c r="H30" s="31"/>
      <c r="I30" s="31"/>
      <c r="J30" s="31"/>
      <c r="K30" s="30"/>
      <c r="L30" s="30"/>
    </row>
    <row r="31" spans="1:12" x14ac:dyDescent="0.3">
      <c r="A31" s="127"/>
      <c r="B31" s="430"/>
      <c r="C31" s="30"/>
      <c r="D31" s="127"/>
      <c r="E31" s="31"/>
      <c r="F31" s="31"/>
      <c r="G31" s="31"/>
      <c r="H31" s="31"/>
      <c r="I31" s="31"/>
      <c r="J31" s="31"/>
      <c r="K31" s="30"/>
      <c r="L31" s="30"/>
    </row>
    <row r="32" spans="1:12" x14ac:dyDescent="0.3">
      <c r="A32" s="127"/>
      <c r="B32" s="430"/>
      <c r="C32" s="30"/>
      <c r="D32" s="127"/>
      <c r="E32" s="31"/>
      <c r="F32" s="31"/>
      <c r="G32" s="31"/>
      <c r="H32" s="31"/>
      <c r="I32" s="31"/>
      <c r="J32" s="31"/>
      <c r="K32" s="30"/>
      <c r="L32" s="30"/>
    </row>
    <row r="33" spans="1:12" x14ac:dyDescent="0.3">
      <c r="A33" s="127"/>
      <c r="B33" s="430"/>
      <c r="C33" s="363"/>
      <c r="D33" s="363"/>
      <c r="E33" s="175"/>
      <c r="F33" s="175"/>
      <c r="G33" s="175"/>
      <c r="H33" s="175"/>
      <c r="I33" s="175"/>
      <c r="J33" s="31"/>
      <c r="K33" s="30"/>
      <c r="L33" s="30"/>
    </row>
    <row r="34" spans="1:12" ht="23.25" x14ac:dyDescent="0.3">
      <c r="A34" s="127"/>
      <c r="B34" s="430"/>
      <c r="C34" s="128"/>
      <c r="D34" s="128"/>
      <c r="E34" s="129"/>
      <c r="F34" s="129"/>
      <c r="G34" s="129"/>
      <c r="H34" s="129"/>
      <c r="I34" s="129"/>
      <c r="J34" s="31"/>
      <c r="K34" s="30"/>
      <c r="L34" s="523">
        <v>52</v>
      </c>
    </row>
    <row r="35" spans="1:12" x14ac:dyDescent="0.3">
      <c r="A35" s="127"/>
      <c r="B35" s="430"/>
      <c r="C35" s="128"/>
      <c r="D35" s="128"/>
      <c r="E35" s="129"/>
      <c r="F35" s="129"/>
      <c r="G35" s="129"/>
      <c r="H35" s="129"/>
      <c r="I35" s="129"/>
      <c r="J35" s="31"/>
      <c r="K35" s="30"/>
      <c r="L35" s="116" t="s">
        <v>928</v>
      </c>
    </row>
    <row r="36" spans="1:12" x14ac:dyDescent="0.3">
      <c r="B36" s="423" t="s">
        <v>420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</row>
    <row r="37" spans="1:12" x14ac:dyDescent="0.3">
      <c r="A37" s="118"/>
      <c r="B37" s="424"/>
      <c r="C37" s="118"/>
      <c r="D37" s="118" t="s">
        <v>78</v>
      </c>
      <c r="E37" s="777" t="s">
        <v>4</v>
      </c>
      <c r="F37" s="778"/>
      <c r="G37" s="778"/>
      <c r="H37" s="778"/>
      <c r="I37" s="779"/>
      <c r="J37" s="118" t="s">
        <v>422</v>
      </c>
      <c r="K37" s="118"/>
      <c r="L37" s="118" t="s">
        <v>80</v>
      </c>
    </row>
    <row r="38" spans="1:12" x14ac:dyDescent="0.3">
      <c r="A38" s="119" t="s">
        <v>76</v>
      </c>
      <c r="B38" s="425" t="s">
        <v>3</v>
      </c>
      <c r="C38" s="119" t="s">
        <v>77</v>
      </c>
      <c r="D38" s="309" t="s">
        <v>1078</v>
      </c>
      <c r="E38" s="119">
        <v>2561</v>
      </c>
      <c r="F38" s="119">
        <v>2562</v>
      </c>
      <c r="G38" s="119">
        <v>2563</v>
      </c>
      <c r="H38" s="119">
        <v>2564</v>
      </c>
      <c r="I38" s="119">
        <v>2565</v>
      </c>
      <c r="J38" s="119" t="s">
        <v>423</v>
      </c>
      <c r="K38" s="119" t="s">
        <v>79</v>
      </c>
      <c r="L38" s="119" t="s">
        <v>424</v>
      </c>
    </row>
    <row r="39" spans="1:12" x14ac:dyDescent="0.3">
      <c r="A39" s="121"/>
      <c r="B39" s="426"/>
      <c r="C39" s="121"/>
      <c r="D39" s="122" t="s">
        <v>1079</v>
      </c>
      <c r="E39" s="121" t="s">
        <v>5</v>
      </c>
      <c r="F39" s="121" t="s">
        <v>5</v>
      </c>
      <c r="G39" s="121" t="s">
        <v>5</v>
      </c>
      <c r="H39" s="121" t="s">
        <v>5</v>
      </c>
      <c r="I39" s="121" t="s">
        <v>5</v>
      </c>
      <c r="J39" s="121"/>
      <c r="K39" s="121"/>
      <c r="L39" s="121"/>
    </row>
    <row r="40" spans="1:12" ht="117" x14ac:dyDescent="0.3">
      <c r="A40" s="87">
        <v>8</v>
      </c>
      <c r="B40" s="445" t="s">
        <v>1216</v>
      </c>
      <c r="C40" s="71" t="s">
        <v>86</v>
      </c>
      <c r="D40" s="87" t="s">
        <v>211</v>
      </c>
      <c r="E40" s="566">
        <v>0</v>
      </c>
      <c r="F40" s="89">
        <v>5700</v>
      </c>
      <c r="G40" s="89">
        <v>5700</v>
      </c>
      <c r="H40" s="89">
        <v>5700</v>
      </c>
      <c r="I40" s="89">
        <v>5700</v>
      </c>
      <c r="J40" s="125" t="s">
        <v>758</v>
      </c>
      <c r="K40" s="71" t="s">
        <v>425</v>
      </c>
      <c r="L40" s="71" t="s">
        <v>88</v>
      </c>
    </row>
    <row r="41" spans="1:12" ht="117" x14ac:dyDescent="0.3">
      <c r="A41" s="87">
        <v>9</v>
      </c>
      <c r="B41" s="600" t="s">
        <v>1214</v>
      </c>
      <c r="C41" s="71" t="s">
        <v>1215</v>
      </c>
      <c r="D41" s="87" t="s">
        <v>211</v>
      </c>
      <c r="E41" s="566">
        <v>0</v>
      </c>
      <c r="F41" s="89">
        <v>80000</v>
      </c>
      <c r="G41" s="89">
        <v>80000</v>
      </c>
      <c r="H41" s="89">
        <v>80000</v>
      </c>
      <c r="I41" s="89">
        <v>80000</v>
      </c>
      <c r="J41" s="125" t="s">
        <v>758</v>
      </c>
      <c r="K41" s="71" t="s">
        <v>425</v>
      </c>
      <c r="L41" s="71" t="s">
        <v>88</v>
      </c>
    </row>
    <row r="42" spans="1:12" ht="123" customHeight="1" x14ac:dyDescent="0.3">
      <c r="A42" s="90">
        <v>10</v>
      </c>
      <c r="B42" s="599" t="s">
        <v>1352</v>
      </c>
      <c r="C42" s="72" t="s">
        <v>86</v>
      </c>
      <c r="D42" s="90" t="s">
        <v>211</v>
      </c>
      <c r="E42" s="568">
        <v>0</v>
      </c>
      <c r="F42" s="75">
        <v>228700</v>
      </c>
      <c r="G42" s="75">
        <v>228700</v>
      </c>
      <c r="H42" s="75">
        <v>228700</v>
      </c>
      <c r="I42" s="75">
        <v>228700</v>
      </c>
      <c r="J42" s="75" t="s">
        <v>758</v>
      </c>
      <c r="K42" s="72" t="s">
        <v>1354</v>
      </c>
      <c r="L42" s="72" t="s">
        <v>88</v>
      </c>
    </row>
    <row r="43" spans="1:12" x14ac:dyDescent="0.3">
      <c r="A43" s="127"/>
      <c r="B43" s="430"/>
      <c r="C43" s="172" t="s">
        <v>1227</v>
      </c>
      <c r="D43" s="173">
        <v>7</v>
      </c>
      <c r="E43" s="362">
        <v>0</v>
      </c>
      <c r="F43" s="639">
        <f>SUM(F40:F42)</f>
        <v>314400</v>
      </c>
      <c r="G43" s="639">
        <f t="shared" ref="G43:I43" si="0">SUM(G40:G42)</f>
        <v>314400</v>
      </c>
      <c r="H43" s="639">
        <f t="shared" si="0"/>
        <v>314400</v>
      </c>
      <c r="I43" s="639">
        <f t="shared" si="0"/>
        <v>314400</v>
      </c>
      <c r="J43" s="31"/>
      <c r="K43" s="30"/>
      <c r="L43" s="30"/>
    </row>
    <row r="44" spans="1:12" x14ac:dyDescent="0.3">
      <c r="A44" s="127"/>
      <c r="B44" s="430"/>
      <c r="C44" s="30"/>
      <c r="D44" s="127"/>
      <c r="E44" s="31"/>
      <c r="F44" s="31"/>
      <c r="G44" s="31"/>
      <c r="H44" s="31"/>
      <c r="I44" s="31"/>
      <c r="J44" s="31"/>
      <c r="K44" s="30"/>
      <c r="L44" s="30"/>
    </row>
    <row r="45" spans="1:12" x14ac:dyDescent="0.3">
      <c r="A45" s="127"/>
      <c r="B45" s="430"/>
      <c r="C45" s="30"/>
      <c r="D45" s="127"/>
      <c r="E45" s="31"/>
      <c r="F45" s="31"/>
      <c r="G45" s="31"/>
      <c r="H45" s="31"/>
      <c r="I45" s="31"/>
      <c r="J45" s="31"/>
      <c r="K45" s="30"/>
      <c r="L45" s="30"/>
    </row>
    <row r="46" spans="1:12" x14ac:dyDescent="0.3">
      <c r="A46" s="127"/>
      <c r="B46" s="430"/>
      <c r="C46" s="30"/>
      <c r="D46" s="127"/>
      <c r="E46" s="31"/>
      <c r="F46" s="31"/>
      <c r="G46" s="31"/>
      <c r="H46" s="31"/>
      <c r="I46" s="31"/>
      <c r="J46" s="31"/>
      <c r="K46" s="30"/>
      <c r="L46" s="30"/>
    </row>
    <row r="47" spans="1:12" x14ac:dyDescent="0.3">
      <c r="A47" s="127"/>
      <c r="B47" s="430"/>
      <c r="C47" s="30"/>
      <c r="D47" s="127"/>
      <c r="E47" s="31"/>
      <c r="F47" s="31"/>
      <c r="G47" s="31"/>
      <c r="H47" s="31"/>
      <c r="I47" s="31"/>
      <c r="J47" s="31"/>
      <c r="K47" s="30"/>
      <c r="L47" s="30"/>
    </row>
    <row r="48" spans="1:12" x14ac:dyDescent="0.3">
      <c r="A48" s="127"/>
      <c r="B48" s="430"/>
      <c r="C48" s="30"/>
      <c r="D48" s="127"/>
      <c r="E48" s="31"/>
      <c r="F48" s="31"/>
      <c r="G48" s="31"/>
      <c r="H48" s="31"/>
      <c r="I48" s="31"/>
      <c r="J48" s="31"/>
      <c r="K48" s="30"/>
      <c r="L48" s="30"/>
    </row>
    <row r="49" spans="1:12" x14ac:dyDescent="0.3">
      <c r="A49" s="127"/>
      <c r="B49" s="430"/>
      <c r="C49" s="30"/>
      <c r="D49" s="127"/>
      <c r="E49" s="31"/>
      <c r="F49" s="31"/>
      <c r="G49" s="31"/>
      <c r="H49" s="31"/>
      <c r="I49" s="31"/>
      <c r="J49" s="31"/>
      <c r="K49" s="30"/>
      <c r="L49" s="640">
        <v>53</v>
      </c>
    </row>
    <row r="50" spans="1:12" x14ac:dyDescent="0.3">
      <c r="A50" s="127"/>
      <c r="B50" s="430"/>
      <c r="C50" s="128"/>
      <c r="D50" s="128"/>
      <c r="E50" s="133"/>
      <c r="F50" s="133"/>
      <c r="G50" s="133"/>
      <c r="H50" s="133"/>
      <c r="I50" s="133"/>
      <c r="J50" s="31"/>
      <c r="K50" s="30"/>
      <c r="L50" s="116" t="s">
        <v>928</v>
      </c>
    </row>
    <row r="51" spans="1:12" x14ac:dyDescent="0.3">
      <c r="B51" s="423" t="s">
        <v>420</v>
      </c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2" x14ac:dyDescent="0.3">
      <c r="A52" s="118"/>
      <c r="B52" s="424"/>
      <c r="C52" s="118"/>
      <c r="D52" s="118" t="s">
        <v>78</v>
      </c>
      <c r="E52" s="777" t="s">
        <v>4</v>
      </c>
      <c r="F52" s="778"/>
      <c r="G52" s="778"/>
      <c r="H52" s="778"/>
      <c r="I52" s="779"/>
      <c r="J52" s="118" t="s">
        <v>422</v>
      </c>
      <c r="K52" s="118"/>
      <c r="L52" s="118" t="s">
        <v>80</v>
      </c>
    </row>
    <row r="53" spans="1:12" x14ac:dyDescent="0.3">
      <c r="A53" s="119" t="s">
        <v>76</v>
      </c>
      <c r="B53" s="425" t="s">
        <v>3</v>
      </c>
      <c r="C53" s="119" t="s">
        <v>77</v>
      </c>
      <c r="D53" s="309" t="s">
        <v>1078</v>
      </c>
      <c r="E53" s="119">
        <v>2561</v>
      </c>
      <c r="F53" s="119">
        <v>2562</v>
      </c>
      <c r="G53" s="119">
        <v>2563</v>
      </c>
      <c r="H53" s="119">
        <v>2564</v>
      </c>
      <c r="I53" s="119">
        <v>2565</v>
      </c>
      <c r="J53" s="119" t="s">
        <v>423</v>
      </c>
      <c r="K53" s="119" t="s">
        <v>79</v>
      </c>
      <c r="L53" s="119" t="s">
        <v>424</v>
      </c>
    </row>
    <row r="54" spans="1:12" x14ac:dyDescent="0.3">
      <c r="A54" s="121"/>
      <c r="B54" s="426"/>
      <c r="C54" s="121"/>
      <c r="D54" s="122" t="s">
        <v>1079</v>
      </c>
      <c r="E54" s="121" t="s">
        <v>5</v>
      </c>
      <c r="F54" s="121" t="s">
        <v>5</v>
      </c>
      <c r="G54" s="121" t="s">
        <v>5</v>
      </c>
      <c r="H54" s="121" t="s">
        <v>5</v>
      </c>
      <c r="I54" s="121" t="s">
        <v>5</v>
      </c>
      <c r="J54" s="121"/>
      <c r="K54" s="121"/>
      <c r="L54" s="121"/>
    </row>
    <row r="55" spans="1:12" ht="123" customHeight="1" x14ac:dyDescent="0.3">
      <c r="A55" s="99">
        <v>11</v>
      </c>
      <c r="B55" s="688" t="s">
        <v>1353</v>
      </c>
      <c r="C55" s="100" t="s">
        <v>86</v>
      </c>
      <c r="D55" s="99" t="s">
        <v>211</v>
      </c>
      <c r="E55" s="567">
        <v>0</v>
      </c>
      <c r="F55" s="275">
        <v>286000</v>
      </c>
      <c r="G55" s="275">
        <v>286000</v>
      </c>
      <c r="H55" s="275">
        <v>286000</v>
      </c>
      <c r="I55" s="275">
        <v>286000</v>
      </c>
      <c r="J55" s="275" t="s">
        <v>758</v>
      </c>
      <c r="K55" s="100" t="s">
        <v>1351</v>
      </c>
      <c r="L55" s="100" t="s">
        <v>88</v>
      </c>
    </row>
    <row r="56" spans="1:12" ht="78" x14ac:dyDescent="0.3">
      <c r="A56" s="87">
        <v>12</v>
      </c>
      <c r="B56" s="445" t="s">
        <v>429</v>
      </c>
      <c r="C56" s="71" t="s">
        <v>86</v>
      </c>
      <c r="D56" s="87" t="s">
        <v>211</v>
      </c>
      <c r="E56" s="89">
        <v>100000</v>
      </c>
      <c r="F56" s="89">
        <v>100000</v>
      </c>
      <c r="G56" s="89">
        <v>100000</v>
      </c>
      <c r="H56" s="89">
        <v>100000</v>
      </c>
      <c r="I56" s="89">
        <v>100000</v>
      </c>
      <c r="J56" s="125" t="s">
        <v>758</v>
      </c>
      <c r="K56" s="71" t="s">
        <v>430</v>
      </c>
      <c r="L56" s="71" t="s">
        <v>88</v>
      </c>
    </row>
    <row r="57" spans="1:12" ht="78" x14ac:dyDescent="0.3">
      <c r="A57" s="87">
        <v>13</v>
      </c>
      <c r="B57" s="428" t="s">
        <v>431</v>
      </c>
      <c r="C57" s="71" t="s">
        <v>86</v>
      </c>
      <c r="D57" s="87" t="s">
        <v>211</v>
      </c>
      <c r="E57" s="89">
        <v>100000</v>
      </c>
      <c r="F57" s="89">
        <v>100000</v>
      </c>
      <c r="G57" s="89">
        <v>100000</v>
      </c>
      <c r="H57" s="89">
        <v>100000</v>
      </c>
      <c r="I57" s="89">
        <v>100000</v>
      </c>
      <c r="J57" s="89" t="s">
        <v>758</v>
      </c>
      <c r="K57" s="71" t="s">
        <v>425</v>
      </c>
      <c r="L57" s="71" t="s">
        <v>88</v>
      </c>
    </row>
    <row r="58" spans="1:12" ht="78" x14ac:dyDescent="0.3">
      <c r="A58" s="87">
        <v>14</v>
      </c>
      <c r="B58" s="428" t="s">
        <v>432</v>
      </c>
      <c r="C58" s="71" t="s">
        <v>86</v>
      </c>
      <c r="D58" s="87" t="s">
        <v>211</v>
      </c>
      <c r="E58" s="89">
        <v>100000</v>
      </c>
      <c r="F58" s="89">
        <v>100000</v>
      </c>
      <c r="G58" s="89">
        <v>100000</v>
      </c>
      <c r="H58" s="89">
        <v>100000</v>
      </c>
      <c r="I58" s="89">
        <v>100000</v>
      </c>
      <c r="J58" s="89" t="s">
        <v>758</v>
      </c>
      <c r="K58" s="71" t="s">
        <v>425</v>
      </c>
      <c r="L58" s="71" t="s">
        <v>88</v>
      </c>
    </row>
    <row r="59" spans="1:12" ht="82.5" customHeight="1" x14ac:dyDescent="0.3">
      <c r="A59" s="90">
        <v>15</v>
      </c>
      <c r="B59" s="429" t="s">
        <v>1244</v>
      </c>
      <c r="C59" s="72" t="s">
        <v>86</v>
      </c>
      <c r="D59" s="90" t="s">
        <v>211</v>
      </c>
      <c r="E59" s="75">
        <v>100000</v>
      </c>
      <c r="F59" s="75">
        <v>100000</v>
      </c>
      <c r="G59" s="75">
        <v>100000</v>
      </c>
      <c r="H59" s="75">
        <v>100000</v>
      </c>
      <c r="I59" s="75">
        <v>100000</v>
      </c>
      <c r="J59" s="75" t="s">
        <v>758</v>
      </c>
      <c r="K59" s="72" t="s">
        <v>425</v>
      </c>
      <c r="L59" s="72" t="s">
        <v>88</v>
      </c>
    </row>
    <row r="60" spans="1:12" x14ac:dyDescent="0.3">
      <c r="A60" s="127"/>
      <c r="B60" s="430"/>
      <c r="C60" s="486" t="s">
        <v>1318</v>
      </c>
      <c r="D60" s="487">
        <v>15</v>
      </c>
      <c r="E60" s="641">
        <f>SUM(E55:E59)</f>
        <v>400000</v>
      </c>
      <c r="F60" s="641">
        <f t="shared" ref="F60:I60" si="1">SUM(F55:F59)</f>
        <v>686000</v>
      </c>
      <c r="G60" s="641">
        <f t="shared" si="1"/>
        <v>686000</v>
      </c>
      <c r="H60" s="641">
        <f t="shared" si="1"/>
        <v>686000</v>
      </c>
      <c r="I60" s="641">
        <f t="shared" si="1"/>
        <v>686000</v>
      </c>
      <c r="J60" s="31"/>
      <c r="K60" s="30"/>
      <c r="L60" s="30"/>
    </row>
    <row r="61" spans="1:12" x14ac:dyDescent="0.3">
      <c r="A61" s="127"/>
      <c r="B61" s="430"/>
      <c r="C61" s="30"/>
      <c r="D61" s="127"/>
      <c r="E61" s="31"/>
      <c r="F61" s="31"/>
      <c r="G61" s="31"/>
      <c r="H61" s="31"/>
      <c r="I61" s="31"/>
      <c r="J61" s="31"/>
      <c r="K61" s="30"/>
      <c r="L61" s="30"/>
    </row>
    <row r="62" spans="1:12" x14ac:dyDescent="0.3">
      <c r="A62" s="127"/>
      <c r="B62" s="430"/>
      <c r="C62" s="30"/>
      <c r="D62" s="127"/>
      <c r="E62" s="31"/>
      <c r="F62" s="31"/>
      <c r="G62" s="31"/>
      <c r="H62" s="31"/>
      <c r="I62" s="31"/>
      <c r="J62" s="31"/>
      <c r="K62" s="30"/>
      <c r="L62" s="640">
        <v>54</v>
      </c>
    </row>
    <row r="63" spans="1:12" x14ac:dyDescent="0.3">
      <c r="A63" s="127"/>
      <c r="B63" s="430"/>
      <c r="C63" s="128"/>
      <c r="D63" s="128"/>
      <c r="E63" s="133"/>
      <c r="F63" s="133"/>
      <c r="G63" s="133"/>
      <c r="H63" s="133"/>
      <c r="I63" s="133"/>
      <c r="J63" s="31"/>
      <c r="K63" s="30"/>
      <c r="L63" s="116" t="s">
        <v>928</v>
      </c>
    </row>
    <row r="64" spans="1:12" x14ac:dyDescent="0.3">
      <c r="B64" s="423" t="s">
        <v>420</v>
      </c>
      <c r="C64" s="117"/>
      <c r="D64" s="117"/>
      <c r="E64" s="117"/>
      <c r="F64" s="117"/>
      <c r="G64" s="117"/>
      <c r="H64" s="117"/>
      <c r="I64" s="117"/>
      <c r="J64" s="117"/>
      <c r="K64" s="117"/>
    </row>
    <row r="65" spans="1:12" x14ac:dyDescent="0.3">
      <c r="A65" s="118"/>
      <c r="B65" s="424"/>
      <c r="C65" s="118"/>
      <c r="D65" s="118" t="s">
        <v>78</v>
      </c>
      <c r="E65" s="777" t="s">
        <v>4</v>
      </c>
      <c r="F65" s="778"/>
      <c r="G65" s="778"/>
      <c r="H65" s="778"/>
      <c r="I65" s="779"/>
      <c r="J65" s="118" t="s">
        <v>422</v>
      </c>
      <c r="K65" s="118"/>
      <c r="L65" s="118" t="s">
        <v>80</v>
      </c>
    </row>
    <row r="66" spans="1:12" x14ac:dyDescent="0.3">
      <c r="A66" s="119" t="s">
        <v>76</v>
      </c>
      <c r="B66" s="425" t="s">
        <v>3</v>
      </c>
      <c r="C66" s="119" t="s">
        <v>77</v>
      </c>
      <c r="D66" s="309" t="s">
        <v>1078</v>
      </c>
      <c r="E66" s="119">
        <v>2561</v>
      </c>
      <c r="F66" s="119">
        <v>2562</v>
      </c>
      <c r="G66" s="119">
        <v>2563</v>
      </c>
      <c r="H66" s="119">
        <v>2564</v>
      </c>
      <c r="I66" s="119">
        <v>2565</v>
      </c>
      <c r="J66" s="119" t="s">
        <v>423</v>
      </c>
      <c r="K66" s="119" t="s">
        <v>79</v>
      </c>
      <c r="L66" s="119" t="s">
        <v>424</v>
      </c>
    </row>
    <row r="67" spans="1:12" x14ac:dyDescent="0.3">
      <c r="A67" s="121"/>
      <c r="B67" s="426"/>
      <c r="C67" s="121"/>
      <c r="D67" s="122" t="s">
        <v>1079</v>
      </c>
      <c r="E67" s="121" t="s">
        <v>5</v>
      </c>
      <c r="F67" s="121" t="s">
        <v>5</v>
      </c>
      <c r="G67" s="121" t="s">
        <v>5</v>
      </c>
      <c r="H67" s="121" t="s">
        <v>5</v>
      </c>
      <c r="I67" s="121" t="s">
        <v>5</v>
      </c>
      <c r="J67" s="121"/>
      <c r="K67" s="121"/>
      <c r="L67" s="121"/>
    </row>
    <row r="68" spans="1:12" ht="117" x14ac:dyDescent="0.3">
      <c r="A68" s="93">
        <v>16</v>
      </c>
      <c r="B68" s="484" t="s">
        <v>998</v>
      </c>
      <c r="C68" s="94" t="s">
        <v>86</v>
      </c>
      <c r="D68" s="93" t="s">
        <v>211</v>
      </c>
      <c r="E68" s="96">
        <v>100000</v>
      </c>
      <c r="F68" s="96">
        <v>100000</v>
      </c>
      <c r="G68" s="96">
        <v>100000</v>
      </c>
      <c r="H68" s="96">
        <v>100000</v>
      </c>
      <c r="I68" s="96">
        <v>100000</v>
      </c>
      <c r="J68" s="96" t="s">
        <v>758</v>
      </c>
      <c r="K68" s="94" t="s">
        <v>425</v>
      </c>
      <c r="L68" s="94" t="s">
        <v>88</v>
      </c>
    </row>
    <row r="69" spans="1:12" ht="136.5" x14ac:dyDescent="0.3">
      <c r="A69" s="87">
        <v>17</v>
      </c>
      <c r="B69" s="636" t="s">
        <v>1359</v>
      </c>
      <c r="C69" s="71" t="s">
        <v>86</v>
      </c>
      <c r="D69" s="87" t="s">
        <v>211</v>
      </c>
      <c r="E69" s="566">
        <v>0</v>
      </c>
      <c r="F69" s="89">
        <v>286000</v>
      </c>
      <c r="G69" s="89">
        <v>286000</v>
      </c>
      <c r="H69" s="89">
        <v>286000</v>
      </c>
      <c r="I69" s="89">
        <v>286000</v>
      </c>
      <c r="J69" s="89" t="s">
        <v>758</v>
      </c>
      <c r="K69" s="71" t="s">
        <v>1354</v>
      </c>
      <c r="L69" s="71" t="s">
        <v>88</v>
      </c>
    </row>
    <row r="70" spans="1:12" ht="117" x14ac:dyDescent="0.3">
      <c r="A70" s="90">
        <v>18</v>
      </c>
      <c r="B70" s="637" t="s">
        <v>1358</v>
      </c>
      <c r="C70" s="72" t="s">
        <v>86</v>
      </c>
      <c r="D70" s="90" t="s">
        <v>211</v>
      </c>
      <c r="E70" s="568">
        <v>0</v>
      </c>
      <c r="F70" s="75">
        <v>343000</v>
      </c>
      <c r="G70" s="75">
        <v>343000</v>
      </c>
      <c r="H70" s="75">
        <v>343000</v>
      </c>
      <c r="I70" s="75">
        <v>343000</v>
      </c>
      <c r="J70" s="75" t="s">
        <v>758</v>
      </c>
      <c r="K70" s="72" t="s">
        <v>1354</v>
      </c>
      <c r="L70" s="72" t="s">
        <v>88</v>
      </c>
    </row>
    <row r="71" spans="1:12" x14ac:dyDescent="0.3">
      <c r="A71" s="127"/>
      <c r="B71" s="430"/>
      <c r="C71" s="172" t="s">
        <v>1319</v>
      </c>
      <c r="D71" s="173">
        <v>18</v>
      </c>
      <c r="E71" s="362">
        <f>SUM(E68:E70)</f>
        <v>100000</v>
      </c>
      <c r="F71" s="362">
        <f>SUM(F68:F70)</f>
        <v>729000</v>
      </c>
      <c r="G71" s="362">
        <f t="shared" ref="G71:I71" si="2">SUM(G68:G70)</f>
        <v>729000</v>
      </c>
      <c r="H71" s="362">
        <f t="shared" si="2"/>
        <v>729000</v>
      </c>
      <c r="I71" s="362">
        <f t="shared" si="2"/>
        <v>729000</v>
      </c>
      <c r="J71" s="31"/>
      <c r="K71" s="30"/>
      <c r="L71" s="30"/>
    </row>
    <row r="72" spans="1:12" x14ac:dyDescent="0.3">
      <c r="A72" s="127"/>
      <c r="B72" s="430"/>
      <c r="C72" s="30"/>
      <c r="D72" s="127"/>
      <c r="E72" s="31"/>
      <c r="F72" s="31"/>
      <c r="G72" s="31"/>
      <c r="H72" s="31"/>
      <c r="I72" s="31"/>
      <c r="J72" s="31"/>
      <c r="K72" s="30"/>
      <c r="L72" s="30"/>
    </row>
    <row r="73" spans="1:12" x14ac:dyDescent="0.3">
      <c r="A73" s="127"/>
      <c r="B73" s="430"/>
      <c r="C73" s="30"/>
      <c r="D73" s="127"/>
      <c r="E73" s="31"/>
      <c r="F73" s="31"/>
      <c r="G73" s="31"/>
      <c r="H73" s="31"/>
      <c r="I73" s="31"/>
      <c r="J73" s="31"/>
      <c r="K73" s="30"/>
      <c r="L73" s="30"/>
    </row>
    <row r="74" spans="1:12" x14ac:dyDescent="0.3">
      <c r="A74" s="127"/>
      <c r="B74" s="430"/>
      <c r="C74" s="30"/>
      <c r="D74" s="127"/>
      <c r="E74" s="31"/>
      <c r="F74" s="31"/>
      <c r="G74" s="31"/>
      <c r="H74" s="31"/>
      <c r="I74" s="31"/>
      <c r="J74" s="31"/>
      <c r="K74" s="30"/>
      <c r="L74" s="30"/>
    </row>
    <row r="75" spans="1:12" x14ac:dyDescent="0.3">
      <c r="A75" s="127"/>
      <c r="B75" s="430"/>
      <c r="C75" s="30"/>
      <c r="D75" s="127"/>
      <c r="E75" s="31"/>
      <c r="F75" s="31"/>
      <c r="G75" s="31"/>
      <c r="H75" s="31"/>
      <c r="I75" s="31"/>
      <c r="J75" s="31"/>
      <c r="K75" s="30"/>
      <c r="L75" s="30"/>
    </row>
    <row r="76" spans="1:12" x14ac:dyDescent="0.3">
      <c r="A76" s="127"/>
      <c r="B76" s="430"/>
      <c r="C76" s="30"/>
      <c r="D76" s="127"/>
      <c r="E76" s="31"/>
      <c r="F76" s="31"/>
      <c r="G76" s="31"/>
      <c r="H76" s="31"/>
      <c r="I76" s="31"/>
      <c r="J76" s="31"/>
      <c r="K76" s="30"/>
      <c r="L76" s="640">
        <v>55</v>
      </c>
    </row>
    <row r="77" spans="1:12" x14ac:dyDescent="0.3">
      <c r="A77" s="127"/>
      <c r="B77" s="430"/>
      <c r="C77" s="128"/>
      <c r="D77" s="128"/>
      <c r="E77" s="133"/>
      <c r="F77" s="133"/>
      <c r="G77" s="133"/>
      <c r="H77" s="133"/>
      <c r="I77" s="133"/>
      <c r="J77" s="31"/>
      <c r="K77" s="30"/>
      <c r="L77" s="116" t="s">
        <v>928</v>
      </c>
    </row>
    <row r="78" spans="1:12" x14ac:dyDescent="0.3">
      <c r="B78" s="423" t="s">
        <v>420</v>
      </c>
      <c r="C78" s="117"/>
      <c r="D78" s="117"/>
      <c r="E78" s="117"/>
      <c r="F78" s="117"/>
      <c r="G78" s="117"/>
      <c r="H78" s="117"/>
      <c r="I78" s="117"/>
      <c r="J78" s="117"/>
      <c r="K78" s="117"/>
    </row>
    <row r="79" spans="1:12" x14ac:dyDescent="0.3">
      <c r="A79" s="118"/>
      <c r="B79" s="424"/>
      <c r="C79" s="118"/>
      <c r="D79" s="118" t="s">
        <v>78</v>
      </c>
      <c r="E79" s="777" t="s">
        <v>4</v>
      </c>
      <c r="F79" s="778"/>
      <c r="G79" s="778"/>
      <c r="H79" s="778"/>
      <c r="I79" s="779"/>
      <c r="J79" s="118" t="s">
        <v>422</v>
      </c>
      <c r="K79" s="118"/>
      <c r="L79" s="118" t="s">
        <v>80</v>
      </c>
    </row>
    <row r="80" spans="1:12" x14ac:dyDescent="0.3">
      <c r="A80" s="119" t="s">
        <v>76</v>
      </c>
      <c r="B80" s="425" t="s">
        <v>3</v>
      </c>
      <c r="C80" s="119" t="s">
        <v>77</v>
      </c>
      <c r="D80" s="309" t="s">
        <v>1078</v>
      </c>
      <c r="E80" s="119">
        <v>2561</v>
      </c>
      <c r="F80" s="119">
        <v>2562</v>
      </c>
      <c r="G80" s="119">
        <v>2563</v>
      </c>
      <c r="H80" s="119">
        <v>2564</v>
      </c>
      <c r="I80" s="119">
        <v>2565</v>
      </c>
      <c r="J80" s="119" t="s">
        <v>423</v>
      </c>
      <c r="K80" s="119" t="s">
        <v>79</v>
      </c>
      <c r="L80" s="119" t="s">
        <v>424</v>
      </c>
    </row>
    <row r="81" spans="1:12" x14ac:dyDescent="0.3">
      <c r="A81" s="121"/>
      <c r="B81" s="426"/>
      <c r="C81" s="121"/>
      <c r="D81" s="122" t="s">
        <v>1079</v>
      </c>
      <c r="E81" s="121" t="s">
        <v>5</v>
      </c>
      <c r="F81" s="121" t="s">
        <v>5</v>
      </c>
      <c r="G81" s="121" t="s">
        <v>5</v>
      </c>
      <c r="H81" s="121" t="s">
        <v>5</v>
      </c>
      <c r="I81" s="121" t="s">
        <v>5</v>
      </c>
      <c r="J81" s="121"/>
      <c r="K81" s="121"/>
      <c r="L81" s="121"/>
    </row>
    <row r="82" spans="1:12" ht="120.75" customHeight="1" x14ac:dyDescent="0.3">
      <c r="A82" s="93">
        <v>19</v>
      </c>
      <c r="B82" s="642" t="s">
        <v>1355</v>
      </c>
      <c r="C82" s="94" t="s">
        <v>86</v>
      </c>
      <c r="D82" s="93" t="s">
        <v>215</v>
      </c>
      <c r="E82" s="643">
        <v>0</v>
      </c>
      <c r="F82" s="96">
        <v>50000</v>
      </c>
      <c r="G82" s="96">
        <v>50000</v>
      </c>
      <c r="H82" s="96">
        <v>50000</v>
      </c>
      <c r="I82" s="96">
        <v>50000</v>
      </c>
      <c r="J82" s="96" t="s">
        <v>758</v>
      </c>
      <c r="K82" s="94" t="s">
        <v>1354</v>
      </c>
      <c r="L82" s="94" t="s">
        <v>88</v>
      </c>
    </row>
    <row r="83" spans="1:12" ht="78" x14ac:dyDescent="0.3">
      <c r="A83" s="87">
        <v>20</v>
      </c>
      <c r="B83" s="445" t="s">
        <v>433</v>
      </c>
      <c r="C83" s="71" t="s">
        <v>86</v>
      </c>
      <c r="D83" s="87" t="s">
        <v>211</v>
      </c>
      <c r="E83" s="89">
        <v>100000</v>
      </c>
      <c r="F83" s="89">
        <v>100000</v>
      </c>
      <c r="G83" s="89">
        <v>100000</v>
      </c>
      <c r="H83" s="89">
        <v>100000</v>
      </c>
      <c r="I83" s="89">
        <v>100000</v>
      </c>
      <c r="J83" s="89" t="s">
        <v>758</v>
      </c>
      <c r="K83" s="71" t="s">
        <v>425</v>
      </c>
      <c r="L83" s="71" t="s">
        <v>88</v>
      </c>
    </row>
    <row r="84" spans="1:12" ht="78" x14ac:dyDescent="0.3">
      <c r="A84" s="87">
        <v>21</v>
      </c>
      <c r="B84" s="445" t="s">
        <v>434</v>
      </c>
      <c r="C84" s="71" t="s">
        <v>86</v>
      </c>
      <c r="D84" s="87" t="s">
        <v>211</v>
      </c>
      <c r="E84" s="89">
        <v>100000</v>
      </c>
      <c r="F84" s="89">
        <v>100000</v>
      </c>
      <c r="G84" s="89">
        <v>100000</v>
      </c>
      <c r="H84" s="89">
        <v>100000</v>
      </c>
      <c r="I84" s="89">
        <v>100000</v>
      </c>
      <c r="J84" s="89" t="s">
        <v>758</v>
      </c>
      <c r="K84" s="71" t="s">
        <v>425</v>
      </c>
      <c r="L84" s="71" t="s">
        <v>88</v>
      </c>
    </row>
    <row r="85" spans="1:12" ht="78" x14ac:dyDescent="0.3">
      <c r="A85" s="90">
        <v>22</v>
      </c>
      <c r="B85" s="453" t="s">
        <v>1012</v>
      </c>
      <c r="C85" s="72" t="s">
        <v>86</v>
      </c>
      <c r="D85" s="90" t="s">
        <v>211</v>
      </c>
      <c r="E85" s="75">
        <v>100000</v>
      </c>
      <c r="F85" s="75">
        <v>100000</v>
      </c>
      <c r="G85" s="75">
        <v>100000</v>
      </c>
      <c r="H85" s="75">
        <v>100000</v>
      </c>
      <c r="I85" s="75">
        <v>100000</v>
      </c>
      <c r="J85" s="75" t="s">
        <v>758</v>
      </c>
      <c r="K85" s="72" t="s">
        <v>425</v>
      </c>
      <c r="L85" s="72" t="s">
        <v>88</v>
      </c>
    </row>
    <row r="86" spans="1:12" x14ac:dyDescent="0.3">
      <c r="A86" s="127"/>
      <c r="B86" s="430"/>
      <c r="C86" s="360" t="s">
        <v>1320</v>
      </c>
      <c r="D86" s="361">
        <v>22</v>
      </c>
      <c r="E86" s="362">
        <f>SUM(E82:E85)</f>
        <v>300000</v>
      </c>
      <c r="F86" s="362">
        <f t="shared" ref="F86:I86" si="3">SUM(F82:F85)</f>
        <v>350000</v>
      </c>
      <c r="G86" s="362">
        <f t="shared" si="3"/>
        <v>350000</v>
      </c>
      <c r="H86" s="362">
        <f t="shared" si="3"/>
        <v>350000</v>
      </c>
      <c r="I86" s="362">
        <f t="shared" si="3"/>
        <v>350000</v>
      </c>
      <c r="J86" s="31"/>
      <c r="K86" s="30"/>
      <c r="L86" s="30"/>
    </row>
    <row r="87" spans="1:12" x14ac:dyDescent="0.3">
      <c r="A87" s="127"/>
      <c r="B87" s="430"/>
      <c r="C87" s="30"/>
      <c r="D87" s="127"/>
      <c r="E87" s="31"/>
      <c r="F87" s="31"/>
      <c r="G87" s="31"/>
      <c r="H87" s="31"/>
      <c r="I87" s="31"/>
      <c r="J87" s="31"/>
      <c r="K87" s="30"/>
    </row>
    <row r="88" spans="1:12" x14ac:dyDescent="0.3">
      <c r="A88" s="127"/>
      <c r="B88" s="430"/>
      <c r="C88" s="30"/>
      <c r="D88" s="127"/>
      <c r="E88" s="31"/>
      <c r="F88" s="31"/>
      <c r="G88" s="31"/>
      <c r="H88" s="31"/>
      <c r="I88" s="31"/>
      <c r="J88" s="31"/>
      <c r="K88" s="30"/>
      <c r="L88" s="30"/>
    </row>
    <row r="89" spans="1:12" x14ac:dyDescent="0.3">
      <c r="A89" s="127"/>
      <c r="B89" s="430"/>
      <c r="C89" s="30"/>
      <c r="D89" s="127"/>
      <c r="E89" s="31"/>
      <c r="F89" s="31"/>
      <c r="G89" s="31"/>
      <c r="H89" s="31"/>
      <c r="I89" s="31"/>
      <c r="J89" s="31"/>
      <c r="K89" s="30"/>
      <c r="L89" s="30"/>
    </row>
    <row r="90" spans="1:12" x14ac:dyDescent="0.3">
      <c r="A90" s="127"/>
      <c r="B90" s="430"/>
      <c r="C90" s="30"/>
      <c r="D90" s="127"/>
      <c r="E90" s="31"/>
      <c r="F90" s="31"/>
      <c r="G90" s="31"/>
      <c r="H90" s="31"/>
      <c r="I90" s="31"/>
      <c r="J90" s="31"/>
      <c r="K90" s="30"/>
      <c r="L90" s="30"/>
    </row>
    <row r="91" spans="1:12" x14ac:dyDescent="0.3">
      <c r="A91" s="127"/>
      <c r="B91" s="430"/>
      <c r="C91" s="30"/>
      <c r="D91" s="127"/>
      <c r="E91" s="31"/>
      <c r="F91" s="31"/>
      <c r="G91" s="31"/>
      <c r="H91" s="31"/>
      <c r="I91" s="31"/>
      <c r="J91" s="31"/>
      <c r="K91" s="30"/>
      <c r="L91" s="30"/>
    </row>
    <row r="92" spans="1:12" x14ac:dyDescent="0.3">
      <c r="A92" s="127"/>
      <c r="B92" s="430"/>
      <c r="C92" s="30"/>
      <c r="D92" s="127"/>
      <c r="E92" s="31"/>
      <c r="F92" s="31"/>
      <c r="G92" s="31"/>
      <c r="H92" s="31"/>
      <c r="I92" s="31"/>
      <c r="J92" s="31"/>
      <c r="K92" s="30"/>
      <c r="L92" s="640">
        <v>56</v>
      </c>
    </row>
    <row r="93" spans="1:12" x14ac:dyDescent="0.3">
      <c r="A93" s="127"/>
      <c r="B93" s="430"/>
      <c r="C93" s="128"/>
      <c r="D93" s="128"/>
      <c r="E93" s="133"/>
      <c r="F93" s="133"/>
      <c r="G93" s="133"/>
      <c r="H93" s="133"/>
      <c r="I93" s="133"/>
      <c r="J93" s="31"/>
      <c r="K93" s="30"/>
      <c r="L93" s="116" t="s">
        <v>928</v>
      </c>
    </row>
    <row r="94" spans="1:12" x14ac:dyDescent="0.3">
      <c r="B94" s="423" t="s">
        <v>420</v>
      </c>
      <c r="C94" s="117"/>
      <c r="D94" s="117"/>
      <c r="E94" s="117"/>
      <c r="F94" s="117"/>
      <c r="G94" s="117"/>
      <c r="H94" s="117"/>
      <c r="I94" s="117"/>
      <c r="J94" s="117"/>
      <c r="K94" s="117"/>
    </row>
    <row r="95" spans="1:12" x14ac:dyDescent="0.3">
      <c r="A95" s="118"/>
      <c r="B95" s="424"/>
      <c r="C95" s="118"/>
      <c r="D95" s="118" t="s">
        <v>78</v>
      </c>
      <c r="E95" s="777" t="s">
        <v>4</v>
      </c>
      <c r="F95" s="778"/>
      <c r="G95" s="778"/>
      <c r="H95" s="778"/>
      <c r="I95" s="779"/>
      <c r="J95" s="118" t="s">
        <v>422</v>
      </c>
      <c r="K95" s="118"/>
      <c r="L95" s="118" t="s">
        <v>80</v>
      </c>
    </row>
    <row r="96" spans="1:12" x14ac:dyDescent="0.3">
      <c r="A96" s="119" t="s">
        <v>76</v>
      </c>
      <c r="B96" s="425" t="s">
        <v>3</v>
      </c>
      <c r="C96" s="119" t="s">
        <v>77</v>
      </c>
      <c r="D96" s="309" t="s">
        <v>1078</v>
      </c>
      <c r="E96" s="119">
        <v>2561</v>
      </c>
      <c r="F96" s="119">
        <v>2562</v>
      </c>
      <c r="G96" s="119">
        <v>2563</v>
      </c>
      <c r="H96" s="119">
        <v>2564</v>
      </c>
      <c r="I96" s="119">
        <v>2565</v>
      </c>
      <c r="J96" s="119" t="s">
        <v>423</v>
      </c>
      <c r="K96" s="119" t="s">
        <v>79</v>
      </c>
      <c r="L96" s="119" t="s">
        <v>424</v>
      </c>
    </row>
    <row r="97" spans="1:12" x14ac:dyDescent="0.3">
      <c r="A97" s="121"/>
      <c r="B97" s="426"/>
      <c r="C97" s="121"/>
      <c r="D97" s="122" t="s">
        <v>1079</v>
      </c>
      <c r="E97" s="121" t="s">
        <v>5</v>
      </c>
      <c r="F97" s="121" t="s">
        <v>5</v>
      </c>
      <c r="G97" s="121" t="s">
        <v>5</v>
      </c>
      <c r="H97" s="121" t="s">
        <v>5</v>
      </c>
      <c r="I97" s="121" t="s">
        <v>5</v>
      </c>
      <c r="J97" s="121"/>
      <c r="K97" s="121"/>
      <c r="L97" s="121"/>
    </row>
    <row r="98" spans="1:12" ht="78" x14ac:dyDescent="0.3">
      <c r="A98" s="93">
        <v>23</v>
      </c>
      <c r="B98" s="484" t="s">
        <v>1048</v>
      </c>
      <c r="C98" s="94" t="s">
        <v>86</v>
      </c>
      <c r="D98" s="93" t="s">
        <v>211</v>
      </c>
      <c r="E98" s="96">
        <v>50000</v>
      </c>
      <c r="F98" s="96">
        <v>50000</v>
      </c>
      <c r="G98" s="96">
        <v>50000</v>
      </c>
      <c r="H98" s="96">
        <v>50000</v>
      </c>
      <c r="I98" s="96">
        <v>50000</v>
      </c>
      <c r="J98" s="96" t="s">
        <v>758</v>
      </c>
      <c r="K98" s="94" t="s">
        <v>425</v>
      </c>
      <c r="L98" s="94" t="s">
        <v>88</v>
      </c>
    </row>
    <row r="99" spans="1:12" ht="117" x14ac:dyDescent="0.3">
      <c r="A99" s="87">
        <v>24</v>
      </c>
      <c r="B99" s="636" t="s">
        <v>1356</v>
      </c>
      <c r="C99" s="71" t="s">
        <v>86</v>
      </c>
      <c r="D99" s="87" t="s">
        <v>211</v>
      </c>
      <c r="E99" s="566">
        <v>0</v>
      </c>
      <c r="F99" s="89">
        <v>228700</v>
      </c>
      <c r="G99" s="89">
        <v>228700</v>
      </c>
      <c r="H99" s="89">
        <v>228700</v>
      </c>
      <c r="I99" s="89">
        <v>228700</v>
      </c>
      <c r="J99" s="89" t="s">
        <v>758</v>
      </c>
      <c r="K99" s="71" t="s">
        <v>1357</v>
      </c>
      <c r="L99" s="71" t="s">
        <v>88</v>
      </c>
    </row>
    <row r="100" spans="1:12" ht="81" customHeight="1" x14ac:dyDescent="0.3">
      <c r="A100" s="87">
        <v>25</v>
      </c>
      <c r="B100" s="445" t="s">
        <v>435</v>
      </c>
      <c r="C100" s="71" t="s">
        <v>86</v>
      </c>
      <c r="D100" s="87" t="s">
        <v>211</v>
      </c>
      <c r="E100" s="89">
        <v>100000</v>
      </c>
      <c r="F100" s="89">
        <v>100000</v>
      </c>
      <c r="G100" s="89">
        <v>100000</v>
      </c>
      <c r="H100" s="89">
        <v>100000</v>
      </c>
      <c r="I100" s="89">
        <v>100000</v>
      </c>
      <c r="J100" s="89" t="s">
        <v>758</v>
      </c>
      <c r="K100" s="71" t="s">
        <v>425</v>
      </c>
      <c r="L100" s="71" t="s">
        <v>88</v>
      </c>
    </row>
    <row r="101" spans="1:12" ht="83.25" customHeight="1" x14ac:dyDescent="0.3">
      <c r="A101" s="90">
        <v>26</v>
      </c>
      <c r="B101" s="72" t="s">
        <v>1013</v>
      </c>
      <c r="C101" s="72" t="s">
        <v>86</v>
      </c>
      <c r="D101" s="90" t="s">
        <v>211</v>
      </c>
      <c r="E101" s="75">
        <v>100000</v>
      </c>
      <c r="F101" s="75">
        <v>100000</v>
      </c>
      <c r="G101" s="75">
        <v>100000</v>
      </c>
      <c r="H101" s="75">
        <v>100000</v>
      </c>
      <c r="I101" s="75">
        <v>100000</v>
      </c>
      <c r="J101" s="75" t="s">
        <v>758</v>
      </c>
      <c r="K101" s="72" t="s">
        <v>425</v>
      </c>
      <c r="L101" s="72" t="s">
        <v>88</v>
      </c>
    </row>
    <row r="102" spans="1:12" x14ac:dyDescent="0.3">
      <c r="A102" s="127"/>
      <c r="B102" s="430"/>
      <c r="C102" s="360" t="s">
        <v>1321</v>
      </c>
      <c r="D102" s="361">
        <v>26</v>
      </c>
      <c r="E102" s="362">
        <f>SUM(E98:E101)</f>
        <v>250000</v>
      </c>
      <c r="F102" s="362">
        <f t="shared" ref="F102:I102" si="4">SUM(F98:F101)</f>
        <v>478700</v>
      </c>
      <c r="G102" s="362">
        <f t="shared" si="4"/>
        <v>478700</v>
      </c>
      <c r="H102" s="362">
        <f t="shared" si="4"/>
        <v>478700</v>
      </c>
      <c r="I102" s="362">
        <f t="shared" si="4"/>
        <v>478700</v>
      </c>
      <c r="J102" s="31"/>
      <c r="K102" s="30"/>
      <c r="L102" s="30"/>
    </row>
    <row r="103" spans="1:12" x14ac:dyDescent="0.3">
      <c r="A103" s="127"/>
      <c r="B103" s="430"/>
      <c r="C103" s="128"/>
      <c r="D103" s="128"/>
      <c r="E103" s="133"/>
      <c r="F103" s="133"/>
      <c r="G103" s="133"/>
      <c r="H103" s="133"/>
      <c r="I103" s="133"/>
      <c r="J103" s="31"/>
      <c r="K103" s="30"/>
      <c r="L103" s="30"/>
    </row>
    <row r="104" spans="1:12" x14ac:dyDescent="0.3">
      <c r="A104" s="127"/>
      <c r="B104" s="430"/>
      <c r="C104" s="128"/>
      <c r="D104" s="128"/>
      <c r="E104" s="133"/>
      <c r="F104" s="133"/>
      <c r="G104" s="133"/>
      <c r="H104" s="133"/>
      <c r="I104" s="133"/>
      <c r="J104" s="31"/>
      <c r="K104" s="30"/>
      <c r="L104" s="30"/>
    </row>
    <row r="105" spans="1:12" x14ac:dyDescent="0.3">
      <c r="A105" s="127"/>
      <c r="B105" s="430"/>
      <c r="C105" s="128"/>
      <c r="D105" s="128"/>
      <c r="E105" s="133"/>
      <c r="F105" s="133"/>
      <c r="G105" s="133"/>
      <c r="H105" s="133"/>
      <c r="I105" s="133"/>
      <c r="J105" s="31"/>
      <c r="K105" s="30"/>
      <c r="L105" s="30"/>
    </row>
    <row r="106" spans="1:12" x14ac:dyDescent="0.3">
      <c r="A106" s="127"/>
      <c r="B106" s="430"/>
      <c r="C106" s="128"/>
      <c r="D106" s="128"/>
      <c r="E106" s="133"/>
      <c r="F106" s="133"/>
      <c r="G106" s="133"/>
      <c r="H106" s="133"/>
      <c r="I106" s="133"/>
      <c r="J106" s="31"/>
      <c r="K106" s="30"/>
      <c r="L106" s="30"/>
    </row>
    <row r="107" spans="1:12" x14ac:dyDescent="0.3">
      <c r="A107" s="127"/>
      <c r="B107" s="430"/>
      <c r="C107" s="128"/>
      <c r="D107" s="128"/>
      <c r="E107" s="133"/>
      <c r="F107" s="133"/>
      <c r="G107" s="133"/>
      <c r="H107" s="133"/>
      <c r="I107" s="133"/>
      <c r="J107" s="31"/>
      <c r="K107" s="30"/>
      <c r="L107" s="30"/>
    </row>
    <row r="108" spans="1:12" x14ac:dyDescent="0.3">
      <c r="A108" s="127"/>
      <c r="B108" s="430"/>
      <c r="C108" s="128"/>
      <c r="D108" s="128"/>
      <c r="E108" s="133"/>
      <c r="F108" s="133"/>
      <c r="G108" s="133"/>
      <c r="H108" s="133"/>
      <c r="I108" s="133"/>
      <c r="J108" s="31"/>
      <c r="K108" s="30"/>
      <c r="L108" s="640">
        <v>57</v>
      </c>
    </row>
    <row r="109" spans="1:12" x14ac:dyDescent="0.3">
      <c r="A109" s="127"/>
      <c r="B109" s="430"/>
      <c r="C109" s="128"/>
      <c r="D109" s="128"/>
      <c r="E109" s="133"/>
      <c r="F109" s="133"/>
      <c r="G109" s="133"/>
      <c r="H109" s="133"/>
      <c r="I109" s="133"/>
      <c r="J109" s="31"/>
      <c r="K109" s="30"/>
      <c r="L109" s="116" t="s">
        <v>928</v>
      </c>
    </row>
    <row r="110" spans="1:12" x14ac:dyDescent="0.3">
      <c r="B110" s="423" t="s">
        <v>420</v>
      </c>
      <c r="C110" s="117"/>
      <c r="D110" s="117"/>
      <c r="E110" s="117"/>
      <c r="F110" s="117"/>
      <c r="G110" s="117"/>
      <c r="H110" s="117"/>
      <c r="I110" s="117"/>
      <c r="J110" s="117"/>
      <c r="K110" s="117"/>
    </row>
    <row r="111" spans="1:12" x14ac:dyDescent="0.3">
      <c r="A111" s="118"/>
      <c r="B111" s="424"/>
      <c r="C111" s="118"/>
      <c r="D111" s="118" t="s">
        <v>78</v>
      </c>
      <c r="E111" s="777" t="s">
        <v>4</v>
      </c>
      <c r="F111" s="778"/>
      <c r="G111" s="778"/>
      <c r="H111" s="778"/>
      <c r="I111" s="779"/>
      <c r="J111" s="118" t="s">
        <v>422</v>
      </c>
      <c r="K111" s="118"/>
      <c r="L111" s="118" t="s">
        <v>80</v>
      </c>
    </row>
    <row r="112" spans="1:12" x14ac:dyDescent="0.3">
      <c r="A112" s="119" t="s">
        <v>76</v>
      </c>
      <c r="B112" s="425" t="s">
        <v>3</v>
      </c>
      <c r="C112" s="119" t="s">
        <v>77</v>
      </c>
      <c r="D112" s="309" t="s">
        <v>1078</v>
      </c>
      <c r="E112" s="119">
        <v>2561</v>
      </c>
      <c r="F112" s="119">
        <v>2562</v>
      </c>
      <c r="G112" s="119">
        <v>2563</v>
      </c>
      <c r="H112" s="119">
        <v>2564</v>
      </c>
      <c r="I112" s="119">
        <v>2565</v>
      </c>
      <c r="J112" s="119" t="s">
        <v>423</v>
      </c>
      <c r="K112" s="119" t="s">
        <v>79</v>
      </c>
      <c r="L112" s="119" t="s">
        <v>424</v>
      </c>
    </row>
    <row r="113" spans="1:12" x14ac:dyDescent="0.3">
      <c r="A113" s="121"/>
      <c r="B113" s="426"/>
      <c r="C113" s="121"/>
      <c r="D113" s="122" t="s">
        <v>1079</v>
      </c>
      <c r="E113" s="121" t="s">
        <v>5</v>
      </c>
      <c r="F113" s="121" t="s">
        <v>5</v>
      </c>
      <c r="G113" s="121" t="s">
        <v>5</v>
      </c>
      <c r="H113" s="121" t="s">
        <v>5</v>
      </c>
      <c r="I113" s="121" t="s">
        <v>5</v>
      </c>
      <c r="J113" s="121"/>
      <c r="K113" s="121"/>
      <c r="L113" s="121"/>
    </row>
    <row r="114" spans="1:12" ht="117.75" customHeight="1" x14ac:dyDescent="0.3">
      <c r="A114" s="93">
        <v>27</v>
      </c>
      <c r="B114" s="94" t="s">
        <v>1154</v>
      </c>
      <c r="C114" s="94" t="s">
        <v>86</v>
      </c>
      <c r="D114" s="93" t="s">
        <v>215</v>
      </c>
      <c r="E114" s="96">
        <v>50000</v>
      </c>
      <c r="F114" s="96">
        <v>50000</v>
      </c>
      <c r="G114" s="96">
        <v>50000</v>
      </c>
      <c r="H114" s="96">
        <v>50000</v>
      </c>
      <c r="I114" s="96">
        <v>50000</v>
      </c>
      <c r="J114" s="96" t="s">
        <v>758</v>
      </c>
      <c r="K114" s="94" t="s">
        <v>425</v>
      </c>
      <c r="L114" s="94" t="s">
        <v>88</v>
      </c>
    </row>
    <row r="115" spans="1:12" ht="117.75" customHeight="1" x14ac:dyDescent="0.3">
      <c r="A115" s="87">
        <v>28</v>
      </c>
      <c r="B115" s="636" t="s">
        <v>1246</v>
      </c>
      <c r="C115" s="71" t="s">
        <v>86</v>
      </c>
      <c r="D115" s="87" t="s">
        <v>211</v>
      </c>
      <c r="E115" s="566">
        <v>0</v>
      </c>
      <c r="F115" s="89">
        <v>23000</v>
      </c>
      <c r="G115" s="89">
        <v>23000</v>
      </c>
      <c r="H115" s="89">
        <v>23000</v>
      </c>
      <c r="I115" s="89">
        <v>23000</v>
      </c>
      <c r="J115" s="89" t="s">
        <v>758</v>
      </c>
      <c r="K115" s="71" t="s">
        <v>425</v>
      </c>
      <c r="L115" s="71" t="s">
        <v>88</v>
      </c>
    </row>
    <row r="116" spans="1:12" ht="75" x14ac:dyDescent="0.3">
      <c r="A116" s="87">
        <v>29</v>
      </c>
      <c r="B116" s="71" t="s">
        <v>436</v>
      </c>
      <c r="C116" s="71" t="s">
        <v>86</v>
      </c>
      <c r="D116" s="87" t="s">
        <v>211</v>
      </c>
      <c r="E116" s="89">
        <v>100000</v>
      </c>
      <c r="F116" s="89">
        <v>100000</v>
      </c>
      <c r="G116" s="89">
        <v>100000</v>
      </c>
      <c r="H116" s="89">
        <v>100000</v>
      </c>
      <c r="I116" s="89">
        <v>100000</v>
      </c>
      <c r="J116" s="134" t="s">
        <v>758</v>
      </c>
      <c r="K116" s="71" t="s">
        <v>425</v>
      </c>
      <c r="L116" s="71" t="s">
        <v>88</v>
      </c>
    </row>
    <row r="117" spans="1:12" ht="78" x14ac:dyDescent="0.3">
      <c r="A117" s="90">
        <v>30</v>
      </c>
      <c r="B117" s="453" t="s">
        <v>1014</v>
      </c>
      <c r="C117" s="72" t="s">
        <v>86</v>
      </c>
      <c r="D117" s="90" t="s">
        <v>211</v>
      </c>
      <c r="E117" s="75">
        <v>100000</v>
      </c>
      <c r="F117" s="75">
        <v>100000</v>
      </c>
      <c r="G117" s="75">
        <v>100000</v>
      </c>
      <c r="H117" s="75">
        <v>100000</v>
      </c>
      <c r="I117" s="75">
        <v>100000</v>
      </c>
      <c r="J117" s="485" t="s">
        <v>758</v>
      </c>
      <c r="K117" s="72" t="s">
        <v>425</v>
      </c>
      <c r="L117" s="72" t="s">
        <v>88</v>
      </c>
    </row>
    <row r="118" spans="1:12" x14ac:dyDescent="0.3">
      <c r="A118" s="131"/>
      <c r="B118" s="431"/>
      <c r="C118" s="378" t="s">
        <v>1322</v>
      </c>
      <c r="D118" s="185">
        <v>30</v>
      </c>
      <c r="E118" s="199">
        <f>SUM(E114:E117)</f>
        <v>250000</v>
      </c>
      <c r="F118" s="199">
        <f>SUM(F114:F117)</f>
        <v>273000</v>
      </c>
      <c r="G118" s="199">
        <f t="shared" ref="G118:I118" si="5">SUM(G114:G117)</f>
        <v>273000</v>
      </c>
      <c r="H118" s="199">
        <f t="shared" si="5"/>
        <v>273000</v>
      </c>
      <c r="I118" s="199">
        <f t="shared" si="5"/>
        <v>273000</v>
      </c>
      <c r="J118" s="135"/>
      <c r="K118" s="132"/>
      <c r="L118" s="132"/>
    </row>
    <row r="119" spans="1:12" x14ac:dyDescent="0.3">
      <c r="A119" s="127"/>
      <c r="B119" s="430"/>
      <c r="C119" s="128"/>
      <c r="D119" s="128"/>
      <c r="E119" s="133"/>
      <c r="F119" s="133"/>
      <c r="G119" s="133"/>
      <c r="H119" s="133"/>
      <c r="I119" s="133"/>
      <c r="J119" s="31"/>
      <c r="K119" s="30"/>
      <c r="L119" s="30"/>
    </row>
    <row r="120" spans="1:12" x14ac:dyDescent="0.3">
      <c r="A120" s="127"/>
      <c r="B120" s="430"/>
      <c r="C120" s="128"/>
      <c r="D120" s="128"/>
      <c r="E120" s="133"/>
      <c r="F120" s="133"/>
      <c r="G120" s="133"/>
      <c r="H120" s="133"/>
      <c r="I120" s="133"/>
      <c r="J120" s="31"/>
      <c r="K120" s="30"/>
      <c r="L120" s="30"/>
    </row>
    <row r="121" spans="1:12" x14ac:dyDescent="0.3">
      <c r="A121" s="127"/>
      <c r="B121" s="430"/>
      <c r="C121" s="128"/>
      <c r="D121" s="128"/>
      <c r="E121" s="133"/>
      <c r="F121" s="133"/>
      <c r="G121" s="133"/>
      <c r="H121" s="133"/>
      <c r="I121" s="133"/>
      <c r="J121" s="31"/>
      <c r="K121" s="30"/>
      <c r="L121" s="30"/>
    </row>
    <row r="122" spans="1:12" x14ac:dyDescent="0.3">
      <c r="A122" s="127"/>
      <c r="B122" s="430"/>
      <c r="C122" s="128"/>
      <c r="D122" s="128"/>
      <c r="E122" s="133"/>
      <c r="F122" s="133"/>
      <c r="G122" s="133"/>
      <c r="H122" s="133"/>
      <c r="I122" s="133"/>
      <c r="J122" s="31"/>
      <c r="K122" s="30"/>
      <c r="L122" s="640">
        <v>58</v>
      </c>
    </row>
    <row r="123" spans="1:12" x14ac:dyDescent="0.3">
      <c r="A123" s="127"/>
      <c r="B123" s="430"/>
      <c r="C123" s="128"/>
      <c r="D123" s="128"/>
      <c r="E123" s="133"/>
      <c r="F123" s="133"/>
      <c r="G123" s="133"/>
      <c r="H123" s="133"/>
      <c r="I123" s="133"/>
      <c r="J123" s="31"/>
      <c r="K123" s="30"/>
      <c r="L123" s="116" t="s">
        <v>928</v>
      </c>
    </row>
    <row r="124" spans="1:12" x14ac:dyDescent="0.3">
      <c r="B124" s="423" t="s">
        <v>420</v>
      </c>
      <c r="C124" s="117"/>
      <c r="D124" s="117"/>
      <c r="E124" s="117"/>
      <c r="F124" s="117"/>
      <c r="G124" s="117"/>
      <c r="H124" s="117"/>
      <c r="I124" s="117"/>
      <c r="J124" s="117"/>
      <c r="K124" s="117"/>
    </row>
    <row r="125" spans="1:12" x14ac:dyDescent="0.3">
      <c r="A125" s="118"/>
      <c r="B125" s="424"/>
      <c r="C125" s="118"/>
      <c r="D125" s="118" t="s">
        <v>78</v>
      </c>
      <c r="E125" s="777" t="s">
        <v>4</v>
      </c>
      <c r="F125" s="778"/>
      <c r="G125" s="778"/>
      <c r="H125" s="778"/>
      <c r="I125" s="779"/>
      <c r="J125" s="118" t="s">
        <v>422</v>
      </c>
      <c r="K125" s="118"/>
      <c r="L125" s="118" t="s">
        <v>80</v>
      </c>
    </row>
    <row r="126" spans="1:12" x14ac:dyDescent="0.3">
      <c r="A126" s="119" t="s">
        <v>76</v>
      </c>
      <c r="B126" s="425" t="s">
        <v>3</v>
      </c>
      <c r="C126" s="119" t="s">
        <v>77</v>
      </c>
      <c r="D126" s="309" t="s">
        <v>1078</v>
      </c>
      <c r="E126" s="119">
        <v>2561</v>
      </c>
      <c r="F126" s="119">
        <v>2562</v>
      </c>
      <c r="G126" s="119">
        <v>2563</v>
      </c>
      <c r="H126" s="119">
        <v>2564</v>
      </c>
      <c r="I126" s="119">
        <v>2565</v>
      </c>
      <c r="J126" s="119" t="s">
        <v>423</v>
      </c>
      <c r="K126" s="119" t="s">
        <v>79</v>
      </c>
      <c r="L126" s="119" t="s">
        <v>424</v>
      </c>
    </row>
    <row r="127" spans="1:12" x14ac:dyDescent="0.3">
      <c r="A127" s="121"/>
      <c r="B127" s="426"/>
      <c r="C127" s="121"/>
      <c r="D127" s="122" t="s">
        <v>1079</v>
      </c>
      <c r="E127" s="121" t="s">
        <v>5</v>
      </c>
      <c r="F127" s="121" t="s">
        <v>5</v>
      </c>
      <c r="G127" s="121" t="s">
        <v>5</v>
      </c>
      <c r="H127" s="121" t="s">
        <v>5</v>
      </c>
      <c r="I127" s="121" t="s">
        <v>5</v>
      </c>
      <c r="J127" s="121"/>
      <c r="K127" s="121"/>
      <c r="L127" s="121"/>
    </row>
    <row r="128" spans="1:12" ht="80.25" customHeight="1" x14ac:dyDescent="0.3">
      <c r="A128" s="87">
        <v>31</v>
      </c>
      <c r="B128" s="699" t="s">
        <v>1388</v>
      </c>
      <c r="C128" s="71" t="s">
        <v>1050</v>
      </c>
      <c r="D128" s="87" t="s">
        <v>211</v>
      </c>
      <c r="E128" s="89">
        <v>100000</v>
      </c>
      <c r="F128" s="89">
        <v>100000</v>
      </c>
      <c r="G128" s="89">
        <v>100000</v>
      </c>
      <c r="H128" s="89">
        <v>100000</v>
      </c>
      <c r="I128" s="89">
        <v>100000</v>
      </c>
      <c r="J128" s="134" t="s">
        <v>758</v>
      </c>
      <c r="K128" s="71" t="s">
        <v>425</v>
      </c>
      <c r="L128" s="71" t="s">
        <v>88</v>
      </c>
    </row>
    <row r="129" spans="1:12" ht="82.5" customHeight="1" x14ac:dyDescent="0.3">
      <c r="A129" s="87">
        <v>32</v>
      </c>
      <c r="B129" s="602" t="s">
        <v>1222</v>
      </c>
      <c r="C129" s="71" t="s">
        <v>1050</v>
      </c>
      <c r="D129" s="87" t="s">
        <v>211</v>
      </c>
      <c r="E129" s="567">
        <v>0</v>
      </c>
      <c r="F129" s="89">
        <v>77000</v>
      </c>
      <c r="G129" s="89">
        <v>77000</v>
      </c>
      <c r="H129" s="89">
        <v>77000</v>
      </c>
      <c r="I129" s="89">
        <v>77000</v>
      </c>
      <c r="J129" s="134" t="s">
        <v>758</v>
      </c>
      <c r="K129" s="71" t="s">
        <v>425</v>
      </c>
      <c r="L129" s="71" t="s">
        <v>88</v>
      </c>
    </row>
    <row r="130" spans="1:12" ht="81" customHeight="1" x14ac:dyDescent="0.3">
      <c r="A130" s="87">
        <v>33</v>
      </c>
      <c r="B130" s="428" t="s">
        <v>1247</v>
      </c>
      <c r="C130" s="71" t="s">
        <v>86</v>
      </c>
      <c r="D130" s="87" t="s">
        <v>211</v>
      </c>
      <c r="E130" s="89">
        <v>100000</v>
      </c>
      <c r="F130" s="89">
        <v>100000</v>
      </c>
      <c r="G130" s="89">
        <v>100000</v>
      </c>
      <c r="H130" s="89">
        <v>100000</v>
      </c>
      <c r="I130" s="89">
        <v>100000</v>
      </c>
      <c r="J130" s="89" t="s">
        <v>758</v>
      </c>
      <c r="K130" s="71" t="s">
        <v>425</v>
      </c>
      <c r="L130" s="71" t="s">
        <v>88</v>
      </c>
    </row>
    <row r="131" spans="1:12" ht="77.25" customHeight="1" x14ac:dyDescent="0.3">
      <c r="A131" s="87">
        <v>34</v>
      </c>
      <c r="B131" s="428" t="s">
        <v>1015</v>
      </c>
      <c r="C131" s="71" t="s">
        <v>86</v>
      </c>
      <c r="D131" s="87" t="s">
        <v>211</v>
      </c>
      <c r="E131" s="89">
        <v>100000</v>
      </c>
      <c r="F131" s="89">
        <v>100000</v>
      </c>
      <c r="G131" s="89">
        <v>100000</v>
      </c>
      <c r="H131" s="89">
        <v>100000</v>
      </c>
      <c r="I131" s="89">
        <v>100000</v>
      </c>
      <c r="J131" s="89" t="s">
        <v>758</v>
      </c>
      <c r="K131" s="71" t="s">
        <v>425</v>
      </c>
      <c r="L131" s="71" t="s">
        <v>88</v>
      </c>
    </row>
    <row r="132" spans="1:12" ht="78" x14ac:dyDescent="0.3">
      <c r="A132" s="90">
        <v>35</v>
      </c>
      <c r="B132" s="698" t="s">
        <v>1387</v>
      </c>
      <c r="C132" s="72" t="s">
        <v>86</v>
      </c>
      <c r="D132" s="90" t="s">
        <v>211</v>
      </c>
      <c r="E132" s="568">
        <v>0</v>
      </c>
      <c r="F132" s="75">
        <v>200000</v>
      </c>
      <c r="G132" s="75">
        <v>200000</v>
      </c>
      <c r="H132" s="75">
        <v>200000</v>
      </c>
      <c r="I132" s="75">
        <v>200000</v>
      </c>
      <c r="J132" s="75" t="s">
        <v>758</v>
      </c>
      <c r="K132" s="72" t="s">
        <v>1354</v>
      </c>
      <c r="L132" s="72" t="s">
        <v>88</v>
      </c>
    </row>
    <row r="133" spans="1:12" x14ac:dyDescent="0.3">
      <c r="A133" s="127"/>
      <c r="B133" s="430"/>
      <c r="C133" s="172" t="s">
        <v>1323</v>
      </c>
      <c r="D133" s="173">
        <v>35</v>
      </c>
      <c r="E133" s="362">
        <f>SUM(E128:E132)</f>
        <v>300000</v>
      </c>
      <c r="F133" s="362">
        <f>SUM(F128:F132)</f>
        <v>577000</v>
      </c>
      <c r="G133" s="362">
        <f t="shared" ref="G133:I133" si="6">SUM(G128:G132)</f>
        <v>577000</v>
      </c>
      <c r="H133" s="362">
        <f t="shared" si="6"/>
        <v>577000</v>
      </c>
      <c r="I133" s="362">
        <f t="shared" si="6"/>
        <v>577000</v>
      </c>
      <c r="J133" s="31"/>
      <c r="K133" s="30"/>
      <c r="L133" s="30"/>
    </row>
    <row r="134" spans="1:12" x14ac:dyDescent="0.3">
      <c r="A134" s="127"/>
      <c r="B134" s="430"/>
      <c r="C134" s="30"/>
      <c r="D134" s="127"/>
      <c r="E134" s="31"/>
      <c r="F134" s="31"/>
      <c r="G134" s="31"/>
      <c r="H134" s="31"/>
      <c r="I134" s="31"/>
      <c r="J134" s="31"/>
      <c r="K134" s="30"/>
      <c r="L134" s="30"/>
    </row>
    <row r="135" spans="1:12" x14ac:dyDescent="0.3">
      <c r="A135" s="127"/>
      <c r="B135" s="430"/>
      <c r="C135" s="30"/>
      <c r="D135" s="127"/>
      <c r="E135" s="31"/>
      <c r="F135" s="31"/>
      <c r="G135" s="31"/>
      <c r="H135" s="31"/>
      <c r="I135" s="31"/>
      <c r="J135" s="31"/>
      <c r="K135" s="30"/>
      <c r="L135" s="30"/>
    </row>
    <row r="136" spans="1:12" x14ac:dyDescent="0.3">
      <c r="A136" s="127"/>
      <c r="B136" s="430"/>
      <c r="C136" s="30"/>
      <c r="D136" s="127"/>
      <c r="E136" s="31"/>
      <c r="F136" s="31"/>
      <c r="G136" s="31"/>
      <c r="H136" s="31"/>
      <c r="I136" s="31"/>
      <c r="J136" s="31"/>
      <c r="K136" s="30"/>
      <c r="L136" s="30"/>
    </row>
    <row r="137" spans="1:12" x14ac:dyDescent="0.3">
      <c r="A137" s="127"/>
      <c r="B137" s="430"/>
      <c r="C137" s="30"/>
      <c r="D137" s="127"/>
      <c r="E137" s="31"/>
      <c r="F137" s="31"/>
      <c r="G137" s="31"/>
      <c r="H137" s="31"/>
      <c r="I137" s="31"/>
      <c r="J137" s="31"/>
      <c r="K137" s="30"/>
      <c r="L137" s="640">
        <v>59</v>
      </c>
    </row>
    <row r="138" spans="1:12" x14ac:dyDescent="0.3">
      <c r="A138" s="127"/>
      <c r="B138" s="430"/>
      <c r="C138" s="128"/>
      <c r="D138" s="128"/>
      <c r="E138" s="133"/>
      <c r="F138" s="133"/>
      <c r="G138" s="133"/>
      <c r="H138" s="133"/>
      <c r="I138" s="133"/>
      <c r="J138" s="31"/>
      <c r="K138" s="30"/>
      <c r="L138" s="116" t="s">
        <v>928</v>
      </c>
    </row>
    <row r="139" spans="1:12" x14ac:dyDescent="0.3">
      <c r="B139" s="423" t="s">
        <v>420</v>
      </c>
      <c r="C139" s="117"/>
      <c r="D139" s="117"/>
      <c r="E139" s="117"/>
      <c r="F139" s="117"/>
      <c r="G139" s="117"/>
      <c r="H139" s="117"/>
      <c r="I139" s="117"/>
      <c r="J139" s="117"/>
      <c r="K139" s="117"/>
    </row>
    <row r="140" spans="1:12" x14ac:dyDescent="0.3">
      <c r="A140" s="118"/>
      <c r="B140" s="424"/>
      <c r="C140" s="118"/>
      <c r="D140" s="118" t="s">
        <v>78</v>
      </c>
      <c r="E140" s="777" t="s">
        <v>4</v>
      </c>
      <c r="F140" s="778"/>
      <c r="G140" s="778"/>
      <c r="H140" s="778"/>
      <c r="I140" s="779"/>
      <c r="J140" s="118" t="s">
        <v>422</v>
      </c>
      <c r="K140" s="118"/>
      <c r="L140" s="118" t="s">
        <v>80</v>
      </c>
    </row>
    <row r="141" spans="1:12" x14ac:dyDescent="0.3">
      <c r="A141" s="119" t="s">
        <v>76</v>
      </c>
      <c r="B141" s="425" t="s">
        <v>3</v>
      </c>
      <c r="C141" s="119" t="s">
        <v>77</v>
      </c>
      <c r="D141" s="309" t="s">
        <v>1078</v>
      </c>
      <c r="E141" s="119">
        <v>2561</v>
      </c>
      <c r="F141" s="119">
        <v>2562</v>
      </c>
      <c r="G141" s="119">
        <v>2563</v>
      </c>
      <c r="H141" s="119">
        <v>2564</v>
      </c>
      <c r="I141" s="119">
        <v>2565</v>
      </c>
      <c r="J141" s="119" t="s">
        <v>423</v>
      </c>
      <c r="K141" s="119" t="s">
        <v>79</v>
      </c>
      <c r="L141" s="119" t="s">
        <v>424</v>
      </c>
    </row>
    <row r="142" spans="1:12" x14ac:dyDescent="0.3">
      <c r="A142" s="121"/>
      <c r="B142" s="426"/>
      <c r="C142" s="121"/>
      <c r="D142" s="122" t="s">
        <v>1079</v>
      </c>
      <c r="E142" s="121" t="s">
        <v>5</v>
      </c>
      <c r="F142" s="121" t="s">
        <v>5</v>
      </c>
      <c r="G142" s="121" t="s">
        <v>5</v>
      </c>
      <c r="H142" s="121" t="s">
        <v>5</v>
      </c>
      <c r="I142" s="121" t="s">
        <v>5</v>
      </c>
      <c r="J142" s="121"/>
      <c r="K142" s="121"/>
      <c r="L142" s="121"/>
    </row>
    <row r="143" spans="1:12" ht="95.25" customHeight="1" x14ac:dyDescent="0.3">
      <c r="A143" s="93">
        <v>36</v>
      </c>
      <c r="B143" s="484" t="s">
        <v>437</v>
      </c>
      <c r="C143" s="94" t="s">
        <v>86</v>
      </c>
      <c r="D143" s="93" t="s">
        <v>211</v>
      </c>
      <c r="E143" s="96">
        <v>100000</v>
      </c>
      <c r="F143" s="96">
        <v>100000</v>
      </c>
      <c r="G143" s="96">
        <v>100000</v>
      </c>
      <c r="H143" s="96">
        <v>100000</v>
      </c>
      <c r="I143" s="96">
        <v>100000</v>
      </c>
      <c r="J143" s="96" t="s">
        <v>758</v>
      </c>
      <c r="K143" s="94" t="s">
        <v>425</v>
      </c>
      <c r="L143" s="94" t="s">
        <v>88</v>
      </c>
    </row>
    <row r="144" spans="1:12" ht="99.75" customHeight="1" x14ac:dyDescent="0.3">
      <c r="A144" s="87">
        <v>37</v>
      </c>
      <c r="B144" s="445" t="s">
        <v>438</v>
      </c>
      <c r="C144" s="71" t="s">
        <v>86</v>
      </c>
      <c r="D144" s="87" t="s">
        <v>211</v>
      </c>
      <c r="E144" s="89">
        <v>100000</v>
      </c>
      <c r="F144" s="89">
        <v>100000</v>
      </c>
      <c r="G144" s="89">
        <v>100000</v>
      </c>
      <c r="H144" s="89">
        <v>100000</v>
      </c>
      <c r="I144" s="89">
        <v>100000</v>
      </c>
      <c r="J144" s="89" t="s">
        <v>758</v>
      </c>
      <c r="K144" s="71" t="s">
        <v>425</v>
      </c>
      <c r="L144" s="71" t="s">
        <v>88</v>
      </c>
    </row>
    <row r="145" spans="1:12" ht="78" x14ac:dyDescent="0.3">
      <c r="A145" s="87">
        <v>38</v>
      </c>
      <c r="B145" s="445" t="s">
        <v>1248</v>
      </c>
      <c r="C145" s="71" t="s">
        <v>86</v>
      </c>
      <c r="D145" s="87" t="s">
        <v>211</v>
      </c>
      <c r="E145" s="89">
        <v>100000</v>
      </c>
      <c r="F145" s="89">
        <v>100000</v>
      </c>
      <c r="G145" s="89">
        <v>100000</v>
      </c>
      <c r="H145" s="89">
        <v>100000</v>
      </c>
      <c r="I145" s="89">
        <v>100000</v>
      </c>
      <c r="J145" s="89" t="s">
        <v>758</v>
      </c>
      <c r="K145" s="71" t="s">
        <v>425</v>
      </c>
      <c r="L145" s="71" t="s">
        <v>88</v>
      </c>
    </row>
    <row r="146" spans="1:12" ht="78" x14ac:dyDescent="0.3">
      <c r="A146" s="90">
        <v>39</v>
      </c>
      <c r="B146" s="453" t="s">
        <v>439</v>
      </c>
      <c r="C146" s="72" t="s">
        <v>440</v>
      </c>
      <c r="D146" s="90" t="s">
        <v>211</v>
      </c>
      <c r="E146" s="75">
        <v>100000</v>
      </c>
      <c r="F146" s="75">
        <v>100000</v>
      </c>
      <c r="G146" s="75">
        <v>100000</v>
      </c>
      <c r="H146" s="75">
        <v>100000</v>
      </c>
      <c r="I146" s="75">
        <v>100000</v>
      </c>
      <c r="J146" s="75" t="s">
        <v>759</v>
      </c>
      <c r="K146" s="72" t="s">
        <v>441</v>
      </c>
      <c r="L146" s="72" t="s">
        <v>88</v>
      </c>
    </row>
    <row r="147" spans="1:12" x14ac:dyDescent="0.3">
      <c r="A147" s="127"/>
      <c r="B147" s="430"/>
      <c r="C147" s="172" t="s">
        <v>1324</v>
      </c>
      <c r="D147" s="173">
        <v>39</v>
      </c>
      <c r="E147" s="362">
        <f>SUM(E143:E146)</f>
        <v>400000</v>
      </c>
      <c r="F147" s="362">
        <f t="shared" ref="F147:I147" si="7">SUM(F143:F146)</f>
        <v>400000</v>
      </c>
      <c r="G147" s="362">
        <f t="shared" si="7"/>
        <v>400000</v>
      </c>
      <c r="H147" s="362">
        <f t="shared" si="7"/>
        <v>400000</v>
      </c>
      <c r="I147" s="362">
        <f t="shared" si="7"/>
        <v>400000</v>
      </c>
      <c r="J147" s="31"/>
      <c r="K147" s="30"/>
      <c r="L147" s="30"/>
    </row>
    <row r="148" spans="1:12" x14ac:dyDescent="0.3">
      <c r="A148" s="127"/>
      <c r="B148" s="430"/>
      <c r="C148" s="30"/>
      <c r="D148" s="127"/>
      <c r="E148" s="31"/>
      <c r="F148" s="31"/>
      <c r="G148" s="31"/>
      <c r="H148" s="31"/>
      <c r="I148" s="31"/>
      <c r="J148" s="31"/>
      <c r="K148" s="30"/>
      <c r="L148" s="30"/>
    </row>
    <row r="149" spans="1:12" x14ac:dyDescent="0.3">
      <c r="A149" s="127"/>
      <c r="B149" s="430"/>
      <c r="C149" s="30"/>
      <c r="D149" s="127"/>
      <c r="E149" s="31"/>
      <c r="F149" s="31"/>
      <c r="G149" s="31"/>
      <c r="H149" s="31"/>
      <c r="I149" s="31"/>
      <c r="J149" s="31"/>
      <c r="K149" s="30"/>
      <c r="L149" s="30"/>
    </row>
    <row r="150" spans="1:12" x14ac:dyDescent="0.3">
      <c r="A150" s="127"/>
      <c r="B150" s="430"/>
      <c r="C150" s="30"/>
      <c r="D150" s="127"/>
      <c r="E150" s="31"/>
      <c r="F150" s="31"/>
      <c r="G150" s="31"/>
      <c r="H150" s="31"/>
      <c r="I150" s="31"/>
      <c r="J150" s="31"/>
      <c r="K150" s="30"/>
      <c r="L150" s="30"/>
    </row>
    <row r="151" spans="1:12" x14ac:dyDescent="0.3">
      <c r="A151" s="127"/>
      <c r="B151" s="430"/>
      <c r="C151" s="30"/>
      <c r="D151" s="127"/>
      <c r="E151" s="31"/>
      <c r="F151" s="31"/>
      <c r="G151" s="31"/>
      <c r="H151" s="31"/>
      <c r="I151" s="31"/>
      <c r="J151" s="31"/>
      <c r="K151" s="30"/>
      <c r="L151" s="30"/>
    </row>
    <row r="152" spans="1:12" x14ac:dyDescent="0.3">
      <c r="A152" s="127"/>
      <c r="B152" s="430"/>
      <c r="C152" s="30"/>
      <c r="D152" s="127"/>
      <c r="E152" s="31"/>
      <c r="F152" s="31"/>
      <c r="G152" s="31"/>
      <c r="H152" s="31"/>
      <c r="I152" s="31"/>
      <c r="J152" s="31"/>
      <c r="K152" s="30"/>
      <c r="L152" s="30"/>
    </row>
    <row r="153" spans="1:12" x14ac:dyDescent="0.3">
      <c r="A153" s="127"/>
      <c r="B153" s="430"/>
      <c r="C153" s="30"/>
      <c r="D153" s="127"/>
      <c r="E153" s="31"/>
      <c r="F153" s="31"/>
      <c r="G153" s="31"/>
      <c r="H153" s="31"/>
      <c r="I153" s="31"/>
      <c r="J153" s="31"/>
      <c r="K153" s="30"/>
      <c r="L153" s="640">
        <v>60</v>
      </c>
    </row>
    <row r="154" spans="1:12" x14ac:dyDescent="0.3">
      <c r="A154" s="127"/>
      <c r="B154" s="430"/>
      <c r="C154" s="128"/>
      <c r="D154" s="128"/>
      <c r="E154" s="133"/>
      <c r="F154" s="133"/>
      <c r="G154" s="133"/>
      <c r="H154" s="133"/>
      <c r="I154" s="133"/>
      <c r="J154" s="31"/>
      <c r="K154" s="30"/>
      <c r="L154" s="116" t="s">
        <v>928</v>
      </c>
    </row>
    <row r="155" spans="1:12" x14ac:dyDescent="0.3">
      <c r="B155" s="423" t="s">
        <v>420</v>
      </c>
      <c r="C155" s="117"/>
      <c r="D155" s="117"/>
      <c r="E155" s="117"/>
      <c r="F155" s="117"/>
      <c r="G155" s="117"/>
      <c r="H155" s="117"/>
      <c r="I155" s="117"/>
      <c r="J155" s="117"/>
      <c r="K155" s="117"/>
    </row>
    <row r="156" spans="1:12" x14ac:dyDescent="0.3">
      <c r="A156" s="118"/>
      <c r="B156" s="424"/>
      <c r="C156" s="118"/>
      <c r="D156" s="118" t="s">
        <v>78</v>
      </c>
      <c r="E156" s="777" t="s">
        <v>4</v>
      </c>
      <c r="F156" s="778"/>
      <c r="G156" s="778"/>
      <c r="H156" s="778"/>
      <c r="I156" s="779"/>
      <c r="J156" s="118" t="s">
        <v>422</v>
      </c>
      <c r="K156" s="118"/>
      <c r="L156" s="118" t="s">
        <v>80</v>
      </c>
    </row>
    <row r="157" spans="1:12" x14ac:dyDescent="0.3">
      <c r="A157" s="119" t="s">
        <v>76</v>
      </c>
      <c r="B157" s="425" t="s">
        <v>3</v>
      </c>
      <c r="C157" s="119" t="s">
        <v>77</v>
      </c>
      <c r="D157" s="309" t="s">
        <v>1078</v>
      </c>
      <c r="E157" s="119">
        <v>2561</v>
      </c>
      <c r="F157" s="119">
        <v>2562</v>
      </c>
      <c r="G157" s="119">
        <v>2563</v>
      </c>
      <c r="H157" s="119">
        <v>2564</v>
      </c>
      <c r="I157" s="119">
        <v>2565</v>
      </c>
      <c r="J157" s="119" t="s">
        <v>423</v>
      </c>
      <c r="K157" s="119" t="s">
        <v>79</v>
      </c>
      <c r="L157" s="119" t="s">
        <v>424</v>
      </c>
    </row>
    <row r="158" spans="1:12" x14ac:dyDescent="0.3">
      <c r="A158" s="121"/>
      <c r="B158" s="426"/>
      <c r="C158" s="121"/>
      <c r="D158" s="122" t="s">
        <v>1079</v>
      </c>
      <c r="E158" s="121" t="s">
        <v>5</v>
      </c>
      <c r="F158" s="121" t="s">
        <v>5</v>
      </c>
      <c r="G158" s="121" t="s">
        <v>5</v>
      </c>
      <c r="H158" s="121" t="s">
        <v>5</v>
      </c>
      <c r="I158" s="121" t="s">
        <v>5</v>
      </c>
      <c r="J158" s="121"/>
      <c r="K158" s="121"/>
      <c r="L158" s="121"/>
    </row>
    <row r="159" spans="1:12" ht="60.75" customHeight="1" x14ac:dyDescent="0.3">
      <c r="A159" s="93">
        <v>40</v>
      </c>
      <c r="B159" s="484" t="s">
        <v>442</v>
      </c>
      <c r="C159" s="94" t="s">
        <v>440</v>
      </c>
      <c r="D159" s="93" t="s">
        <v>211</v>
      </c>
      <c r="E159" s="96">
        <v>100000</v>
      </c>
      <c r="F159" s="96">
        <v>100000</v>
      </c>
      <c r="G159" s="96">
        <v>100000</v>
      </c>
      <c r="H159" s="96">
        <v>100000</v>
      </c>
      <c r="I159" s="96">
        <v>100000</v>
      </c>
      <c r="J159" s="96" t="s">
        <v>759</v>
      </c>
      <c r="K159" s="94" t="s">
        <v>441</v>
      </c>
      <c r="L159" s="94" t="s">
        <v>88</v>
      </c>
    </row>
    <row r="160" spans="1:12" ht="78" x14ac:dyDescent="0.3">
      <c r="A160" s="87">
        <v>41</v>
      </c>
      <c r="B160" s="445" t="s">
        <v>443</v>
      </c>
      <c r="C160" s="71" t="s">
        <v>440</v>
      </c>
      <c r="D160" s="87" t="s">
        <v>211</v>
      </c>
      <c r="E160" s="89">
        <v>100000</v>
      </c>
      <c r="F160" s="89">
        <v>100000</v>
      </c>
      <c r="G160" s="89">
        <v>100000</v>
      </c>
      <c r="H160" s="89">
        <v>100000</v>
      </c>
      <c r="I160" s="89">
        <v>100000</v>
      </c>
      <c r="J160" s="89" t="s">
        <v>759</v>
      </c>
      <c r="K160" s="71" t="s">
        <v>441</v>
      </c>
      <c r="L160" s="71" t="s">
        <v>88</v>
      </c>
    </row>
    <row r="161" spans="1:12" ht="70.5" customHeight="1" x14ac:dyDescent="0.3">
      <c r="A161" s="87">
        <v>42</v>
      </c>
      <c r="B161" s="445" t="s">
        <v>1004</v>
      </c>
      <c r="C161" s="71" t="s">
        <v>440</v>
      </c>
      <c r="D161" s="87" t="s">
        <v>211</v>
      </c>
      <c r="E161" s="89">
        <v>120000</v>
      </c>
      <c r="F161" s="89">
        <v>120000</v>
      </c>
      <c r="G161" s="89">
        <v>120000</v>
      </c>
      <c r="H161" s="89">
        <v>120000</v>
      </c>
      <c r="I161" s="89">
        <v>120000</v>
      </c>
      <c r="J161" s="89" t="s">
        <v>759</v>
      </c>
      <c r="K161" s="71" t="s">
        <v>441</v>
      </c>
      <c r="L161" s="71" t="s">
        <v>88</v>
      </c>
    </row>
    <row r="162" spans="1:12" ht="141.75" x14ac:dyDescent="0.3">
      <c r="A162" s="90">
        <v>43</v>
      </c>
      <c r="B162" s="644" t="s">
        <v>1249</v>
      </c>
      <c r="C162" s="72" t="s">
        <v>440</v>
      </c>
      <c r="D162" s="90" t="s">
        <v>211</v>
      </c>
      <c r="E162" s="568">
        <v>0</v>
      </c>
      <c r="F162" s="75">
        <v>238000</v>
      </c>
      <c r="G162" s="75">
        <v>238000</v>
      </c>
      <c r="H162" s="75">
        <v>238000</v>
      </c>
      <c r="I162" s="75">
        <v>238000</v>
      </c>
      <c r="J162" s="75" t="s">
        <v>759</v>
      </c>
      <c r="K162" s="72" t="s">
        <v>441</v>
      </c>
      <c r="L162" s="72" t="s">
        <v>88</v>
      </c>
    </row>
    <row r="163" spans="1:12" x14ac:dyDescent="0.3">
      <c r="A163" s="127"/>
      <c r="B163" s="563"/>
      <c r="C163" s="172" t="s">
        <v>1325</v>
      </c>
      <c r="D163" s="173">
        <v>43</v>
      </c>
      <c r="E163" s="362">
        <f>SUM(E159:E162)</f>
        <v>320000</v>
      </c>
      <c r="F163" s="362">
        <f t="shared" ref="F163:I163" si="8">SUM(F159:F162)</f>
        <v>558000</v>
      </c>
      <c r="G163" s="362">
        <f>SUM(G159:G162)</f>
        <v>558000</v>
      </c>
      <c r="H163" s="362">
        <f t="shared" si="8"/>
        <v>558000</v>
      </c>
      <c r="I163" s="362">
        <f t="shared" si="8"/>
        <v>558000</v>
      </c>
      <c r="J163" s="30"/>
      <c r="K163" s="127"/>
      <c r="L163" s="31"/>
    </row>
    <row r="164" spans="1:12" x14ac:dyDescent="0.3">
      <c r="A164" s="127"/>
      <c r="B164" s="563"/>
      <c r="C164" s="30"/>
      <c r="D164" s="127"/>
      <c r="E164" s="31"/>
      <c r="F164" s="31"/>
      <c r="G164" s="31"/>
      <c r="H164" s="31"/>
      <c r="I164" s="31"/>
      <c r="J164" s="31"/>
      <c r="K164" s="30"/>
      <c r="L164" s="569"/>
    </row>
    <row r="165" spans="1:12" x14ac:dyDescent="0.3">
      <c r="A165" s="127"/>
      <c r="B165" s="563"/>
      <c r="C165" s="30"/>
      <c r="D165" s="127"/>
      <c r="E165" s="31"/>
      <c r="F165" s="31"/>
      <c r="G165" s="31"/>
      <c r="H165" s="31"/>
      <c r="I165" s="31"/>
      <c r="J165" s="31"/>
      <c r="K165" s="30"/>
      <c r="L165" s="30"/>
    </row>
    <row r="166" spans="1:12" x14ac:dyDescent="0.3">
      <c r="A166" s="127"/>
      <c r="B166" s="563"/>
      <c r="C166" s="30"/>
      <c r="D166" s="127"/>
      <c r="E166" s="31"/>
      <c r="F166" s="31"/>
      <c r="G166" s="31"/>
      <c r="H166" s="31"/>
      <c r="I166" s="31"/>
      <c r="J166" s="31"/>
      <c r="K166" s="30"/>
      <c r="L166" s="30"/>
    </row>
    <row r="167" spans="1:12" x14ac:dyDescent="0.3">
      <c r="A167" s="127"/>
      <c r="B167" s="563"/>
      <c r="C167" s="30"/>
      <c r="D167" s="127"/>
      <c r="E167" s="31"/>
      <c r="F167" s="31"/>
      <c r="G167" s="31"/>
      <c r="H167" s="31"/>
      <c r="I167" s="31"/>
      <c r="J167" s="31"/>
      <c r="K167" s="30"/>
      <c r="L167" s="30"/>
    </row>
    <row r="168" spans="1:12" x14ac:dyDescent="0.3">
      <c r="A168" s="127"/>
      <c r="B168" s="563"/>
      <c r="C168" s="30"/>
      <c r="D168" s="127"/>
      <c r="E168" s="31"/>
      <c r="F168" s="31"/>
      <c r="G168" s="31"/>
      <c r="H168" s="31"/>
      <c r="I168" s="31"/>
      <c r="J168" s="31"/>
      <c r="K168" s="30"/>
      <c r="L168" s="30"/>
    </row>
    <row r="169" spans="1:12" x14ac:dyDescent="0.3">
      <c r="A169" s="127"/>
      <c r="B169" s="563"/>
      <c r="C169" s="30"/>
      <c r="D169" s="127"/>
      <c r="E169" s="31"/>
      <c r="F169" s="31"/>
      <c r="G169" s="31"/>
      <c r="H169" s="31"/>
      <c r="I169" s="31"/>
      <c r="J169" s="31"/>
      <c r="K169" s="30"/>
      <c r="L169" s="645">
        <v>61</v>
      </c>
    </row>
    <row r="170" spans="1:12" x14ac:dyDescent="0.3">
      <c r="A170" s="139"/>
      <c r="B170" s="430"/>
      <c r="C170" s="128"/>
      <c r="D170" s="128"/>
      <c r="E170" s="129"/>
      <c r="F170" s="129"/>
      <c r="G170" s="129"/>
      <c r="H170" s="129"/>
      <c r="I170" s="129"/>
      <c r="J170" s="31"/>
      <c r="K170" s="30"/>
      <c r="L170" s="116" t="s">
        <v>928</v>
      </c>
    </row>
    <row r="171" spans="1:12" x14ac:dyDescent="0.3">
      <c r="B171" s="423" t="s">
        <v>420</v>
      </c>
      <c r="C171" s="117"/>
      <c r="D171" s="117"/>
      <c r="E171" s="117"/>
      <c r="F171" s="117"/>
      <c r="G171" s="117"/>
      <c r="H171" s="117"/>
      <c r="I171" s="117"/>
      <c r="J171" s="117"/>
      <c r="K171" s="117"/>
    </row>
    <row r="172" spans="1:12" x14ac:dyDescent="0.3">
      <c r="A172" s="118"/>
      <c r="B172" s="424"/>
      <c r="C172" s="118"/>
      <c r="D172" s="118" t="s">
        <v>78</v>
      </c>
      <c r="E172" s="777" t="s">
        <v>4</v>
      </c>
      <c r="F172" s="778"/>
      <c r="G172" s="778"/>
      <c r="H172" s="778"/>
      <c r="I172" s="779"/>
      <c r="J172" s="118" t="s">
        <v>422</v>
      </c>
      <c r="K172" s="118"/>
      <c r="L172" s="118" t="s">
        <v>80</v>
      </c>
    </row>
    <row r="173" spans="1:12" x14ac:dyDescent="0.3">
      <c r="A173" s="119" t="s">
        <v>76</v>
      </c>
      <c r="B173" s="425" t="s">
        <v>3</v>
      </c>
      <c r="C173" s="119" t="s">
        <v>77</v>
      </c>
      <c r="D173" s="309" t="s">
        <v>1078</v>
      </c>
      <c r="E173" s="119">
        <v>2561</v>
      </c>
      <c r="F173" s="119">
        <v>2562</v>
      </c>
      <c r="G173" s="119">
        <v>2563</v>
      </c>
      <c r="H173" s="119">
        <v>2564</v>
      </c>
      <c r="I173" s="119">
        <v>2565</v>
      </c>
      <c r="J173" s="119" t="s">
        <v>423</v>
      </c>
      <c r="K173" s="119" t="s">
        <v>79</v>
      </c>
      <c r="L173" s="119" t="s">
        <v>424</v>
      </c>
    </row>
    <row r="174" spans="1:12" x14ac:dyDescent="0.3">
      <c r="A174" s="121"/>
      <c r="B174" s="426"/>
      <c r="C174" s="121"/>
      <c r="D174" s="122" t="s">
        <v>1079</v>
      </c>
      <c r="E174" s="121" t="s">
        <v>5</v>
      </c>
      <c r="F174" s="121" t="s">
        <v>5</v>
      </c>
      <c r="G174" s="121" t="s">
        <v>5</v>
      </c>
      <c r="H174" s="121" t="s">
        <v>5</v>
      </c>
      <c r="I174" s="121" t="s">
        <v>5</v>
      </c>
      <c r="J174" s="121"/>
      <c r="K174" s="121"/>
      <c r="L174" s="121"/>
    </row>
    <row r="175" spans="1:12" ht="78" customHeight="1" x14ac:dyDescent="0.3">
      <c r="A175" s="93">
        <v>44</v>
      </c>
      <c r="B175" s="484" t="s">
        <v>990</v>
      </c>
      <c r="C175" s="94" t="s">
        <v>440</v>
      </c>
      <c r="D175" s="93" t="s">
        <v>215</v>
      </c>
      <c r="E175" s="96">
        <v>100000</v>
      </c>
      <c r="F175" s="96">
        <v>100000</v>
      </c>
      <c r="G175" s="96">
        <v>100000</v>
      </c>
      <c r="H175" s="96">
        <v>100000</v>
      </c>
      <c r="I175" s="96">
        <v>100000</v>
      </c>
      <c r="J175" s="96" t="s">
        <v>759</v>
      </c>
      <c r="K175" s="94" t="s">
        <v>441</v>
      </c>
      <c r="L175" s="94" t="s">
        <v>88</v>
      </c>
    </row>
    <row r="176" spans="1:12" ht="117" customHeight="1" x14ac:dyDescent="0.3">
      <c r="A176" s="87">
        <v>45</v>
      </c>
      <c r="B176" s="636" t="s">
        <v>1228</v>
      </c>
      <c r="C176" s="71" t="s">
        <v>440</v>
      </c>
      <c r="D176" s="87" t="s">
        <v>211</v>
      </c>
      <c r="E176" s="566">
        <v>0</v>
      </c>
      <c r="F176" s="89">
        <v>200000</v>
      </c>
      <c r="G176" s="89">
        <v>200000</v>
      </c>
      <c r="H176" s="89">
        <v>200000</v>
      </c>
      <c r="I176" s="89">
        <v>200000</v>
      </c>
      <c r="J176" s="89" t="s">
        <v>759</v>
      </c>
      <c r="K176" s="71" t="s">
        <v>441</v>
      </c>
      <c r="L176" s="71" t="s">
        <v>88</v>
      </c>
    </row>
    <row r="177" spans="1:12" ht="78" x14ac:dyDescent="0.3">
      <c r="A177" s="87">
        <v>46</v>
      </c>
      <c r="B177" s="445" t="s">
        <v>1250</v>
      </c>
      <c r="C177" s="71" t="s">
        <v>440</v>
      </c>
      <c r="D177" s="87" t="s">
        <v>211</v>
      </c>
      <c r="E177" s="89">
        <v>100000</v>
      </c>
      <c r="F177" s="89">
        <v>100000</v>
      </c>
      <c r="G177" s="89">
        <v>100000</v>
      </c>
      <c r="H177" s="89">
        <v>100000</v>
      </c>
      <c r="I177" s="89">
        <v>100000</v>
      </c>
      <c r="J177" s="89" t="s">
        <v>759</v>
      </c>
      <c r="K177" s="71" t="s">
        <v>441</v>
      </c>
      <c r="L177" s="71" t="s">
        <v>88</v>
      </c>
    </row>
    <row r="178" spans="1:12" ht="78" x14ac:dyDescent="0.3">
      <c r="A178" s="87">
        <v>47</v>
      </c>
      <c r="B178" s="445" t="s">
        <v>991</v>
      </c>
      <c r="C178" s="71" t="s">
        <v>440</v>
      </c>
      <c r="D178" s="87" t="s">
        <v>211</v>
      </c>
      <c r="E178" s="89">
        <v>100000</v>
      </c>
      <c r="F178" s="89">
        <v>100000</v>
      </c>
      <c r="G178" s="89">
        <v>100000</v>
      </c>
      <c r="H178" s="89">
        <v>100000</v>
      </c>
      <c r="I178" s="89">
        <v>100000</v>
      </c>
      <c r="J178" s="89" t="s">
        <v>759</v>
      </c>
      <c r="K178" s="71" t="s">
        <v>441</v>
      </c>
      <c r="L178" s="71" t="s">
        <v>88</v>
      </c>
    </row>
    <row r="179" spans="1:12" ht="78" x14ac:dyDescent="0.3">
      <c r="A179" s="73">
        <v>48</v>
      </c>
      <c r="B179" s="453" t="s">
        <v>444</v>
      </c>
      <c r="C179" s="72" t="s">
        <v>440</v>
      </c>
      <c r="D179" s="73" t="s">
        <v>211</v>
      </c>
      <c r="E179" s="74">
        <v>100000</v>
      </c>
      <c r="F179" s="74">
        <v>100000</v>
      </c>
      <c r="G179" s="74">
        <v>100000</v>
      </c>
      <c r="H179" s="74">
        <v>100000</v>
      </c>
      <c r="I179" s="74">
        <v>100000</v>
      </c>
      <c r="J179" s="75" t="s">
        <v>759</v>
      </c>
      <c r="K179" s="72" t="s">
        <v>441</v>
      </c>
      <c r="L179" s="76" t="s">
        <v>88</v>
      </c>
    </row>
    <row r="180" spans="1:12" x14ac:dyDescent="0.3">
      <c r="A180" s="137"/>
      <c r="B180" s="434"/>
      <c r="C180" s="184" t="s">
        <v>1326</v>
      </c>
      <c r="D180" s="185">
        <v>48</v>
      </c>
      <c r="E180" s="199">
        <f>SUM(E175:E179)</f>
        <v>400000</v>
      </c>
      <c r="F180" s="199">
        <f t="shared" ref="F180:I180" si="9">SUM(F175:F179)</f>
        <v>600000</v>
      </c>
      <c r="G180" s="199">
        <f t="shared" si="9"/>
        <v>600000</v>
      </c>
      <c r="H180" s="199">
        <f t="shared" si="9"/>
        <v>600000</v>
      </c>
      <c r="I180" s="199">
        <f t="shared" si="9"/>
        <v>600000</v>
      </c>
      <c r="J180" s="135"/>
      <c r="K180" s="132"/>
      <c r="L180" s="138"/>
    </row>
    <row r="181" spans="1:12" x14ac:dyDescent="0.3">
      <c r="A181" s="139"/>
      <c r="B181" s="430"/>
      <c r="C181" s="128"/>
      <c r="D181" s="128"/>
      <c r="E181" s="133"/>
      <c r="F181" s="133"/>
      <c r="G181" s="133"/>
      <c r="H181" s="133"/>
      <c r="I181" s="133"/>
      <c r="J181" s="248"/>
      <c r="K181" s="30"/>
      <c r="L181" s="32"/>
    </row>
    <row r="182" spans="1:12" x14ac:dyDescent="0.3">
      <c r="A182" s="139"/>
      <c r="B182" s="430"/>
      <c r="C182" s="128"/>
      <c r="D182" s="128"/>
      <c r="E182" s="133"/>
      <c r="F182" s="133"/>
      <c r="G182" s="133"/>
      <c r="H182" s="133"/>
      <c r="I182" s="133"/>
      <c r="J182" s="248"/>
      <c r="K182" s="30"/>
      <c r="L182" s="646">
        <v>62</v>
      </c>
    </row>
    <row r="183" spans="1:12" x14ac:dyDescent="0.3">
      <c r="A183" s="139"/>
      <c r="B183" s="430"/>
      <c r="C183" s="128"/>
      <c r="D183" s="128"/>
      <c r="E183" s="129"/>
      <c r="F183" s="129"/>
      <c r="G183" s="129"/>
      <c r="H183" s="129"/>
      <c r="I183" s="129"/>
      <c r="J183" s="31"/>
      <c r="K183" s="30"/>
      <c r="L183" s="116" t="s">
        <v>928</v>
      </c>
    </row>
    <row r="184" spans="1:12" x14ac:dyDescent="0.3">
      <c r="B184" s="423" t="s">
        <v>420</v>
      </c>
      <c r="C184" s="117"/>
      <c r="D184" s="117"/>
      <c r="E184" s="117"/>
      <c r="F184" s="117"/>
      <c r="G184" s="117"/>
      <c r="H184" s="117"/>
      <c r="I184" s="117"/>
      <c r="J184" s="117"/>
      <c r="K184" s="117"/>
    </row>
    <row r="185" spans="1:12" x14ac:dyDescent="0.3">
      <c r="A185" s="118"/>
      <c r="B185" s="424"/>
      <c r="C185" s="118"/>
      <c r="D185" s="118" t="s">
        <v>78</v>
      </c>
      <c r="E185" s="777" t="s">
        <v>4</v>
      </c>
      <c r="F185" s="778"/>
      <c r="G185" s="778"/>
      <c r="H185" s="778"/>
      <c r="I185" s="779"/>
      <c r="J185" s="118" t="s">
        <v>422</v>
      </c>
      <c r="K185" s="118"/>
      <c r="L185" s="118" t="s">
        <v>80</v>
      </c>
    </row>
    <row r="186" spans="1:12" x14ac:dyDescent="0.3">
      <c r="A186" s="119" t="s">
        <v>76</v>
      </c>
      <c r="B186" s="425" t="s">
        <v>3</v>
      </c>
      <c r="C186" s="119" t="s">
        <v>77</v>
      </c>
      <c r="D186" s="309" t="s">
        <v>1078</v>
      </c>
      <c r="E186" s="119">
        <v>2561</v>
      </c>
      <c r="F186" s="119">
        <v>2562</v>
      </c>
      <c r="G186" s="119">
        <v>2563</v>
      </c>
      <c r="H186" s="119">
        <v>2564</v>
      </c>
      <c r="I186" s="119">
        <v>2565</v>
      </c>
      <c r="J186" s="119" t="s">
        <v>423</v>
      </c>
      <c r="K186" s="119" t="s">
        <v>79</v>
      </c>
      <c r="L186" s="119" t="s">
        <v>424</v>
      </c>
    </row>
    <row r="187" spans="1:12" x14ac:dyDescent="0.3">
      <c r="A187" s="121"/>
      <c r="B187" s="426"/>
      <c r="C187" s="121"/>
      <c r="D187" s="122" t="s">
        <v>1079</v>
      </c>
      <c r="E187" s="121" t="s">
        <v>5</v>
      </c>
      <c r="F187" s="121" t="s">
        <v>5</v>
      </c>
      <c r="G187" s="121" t="s">
        <v>5</v>
      </c>
      <c r="H187" s="121" t="s">
        <v>5</v>
      </c>
      <c r="I187" s="121" t="s">
        <v>5</v>
      </c>
      <c r="J187" s="121"/>
      <c r="K187" s="121"/>
      <c r="L187" s="121"/>
    </row>
    <row r="188" spans="1:12" ht="78" x14ac:dyDescent="0.3">
      <c r="A188" s="113">
        <v>49</v>
      </c>
      <c r="B188" s="428" t="s">
        <v>445</v>
      </c>
      <c r="C188" s="71" t="s">
        <v>440</v>
      </c>
      <c r="D188" s="113" t="s">
        <v>211</v>
      </c>
      <c r="E188" s="143">
        <v>100000</v>
      </c>
      <c r="F188" s="143">
        <v>100000</v>
      </c>
      <c r="G188" s="143">
        <v>100000</v>
      </c>
      <c r="H188" s="143">
        <v>100000</v>
      </c>
      <c r="I188" s="143">
        <v>100000</v>
      </c>
      <c r="J188" s="125" t="s">
        <v>759</v>
      </c>
      <c r="K188" s="136" t="s">
        <v>441</v>
      </c>
      <c r="L188" s="144" t="s">
        <v>88</v>
      </c>
    </row>
    <row r="189" spans="1:12" ht="78" x14ac:dyDescent="0.3">
      <c r="A189" s="113">
        <v>50</v>
      </c>
      <c r="B189" s="428" t="s">
        <v>446</v>
      </c>
      <c r="C189" s="71" t="s">
        <v>440</v>
      </c>
      <c r="D189" s="113" t="s">
        <v>211</v>
      </c>
      <c r="E189" s="143">
        <v>100000</v>
      </c>
      <c r="F189" s="143">
        <v>100000</v>
      </c>
      <c r="G189" s="143">
        <v>100000</v>
      </c>
      <c r="H189" s="143">
        <v>100000</v>
      </c>
      <c r="I189" s="143">
        <v>100000</v>
      </c>
      <c r="J189" s="125" t="s">
        <v>759</v>
      </c>
      <c r="K189" s="136" t="s">
        <v>441</v>
      </c>
      <c r="L189" s="144" t="s">
        <v>88</v>
      </c>
    </row>
    <row r="190" spans="1:12" ht="117" x14ac:dyDescent="0.3">
      <c r="A190" s="294">
        <v>51</v>
      </c>
      <c r="B190" s="603" t="s">
        <v>1220</v>
      </c>
      <c r="C190" s="100" t="s">
        <v>440</v>
      </c>
      <c r="D190" s="113" t="s">
        <v>211</v>
      </c>
      <c r="E190" s="570">
        <v>0</v>
      </c>
      <c r="F190" s="143">
        <v>235000</v>
      </c>
      <c r="G190" s="143">
        <v>235000</v>
      </c>
      <c r="H190" s="143">
        <v>235000</v>
      </c>
      <c r="I190" s="143">
        <v>235000</v>
      </c>
      <c r="J190" s="125" t="s">
        <v>759</v>
      </c>
      <c r="K190" s="136" t="s">
        <v>441</v>
      </c>
      <c r="L190" s="144" t="s">
        <v>88</v>
      </c>
    </row>
    <row r="191" spans="1:12" ht="78" x14ac:dyDescent="0.3">
      <c r="A191" s="73">
        <v>52</v>
      </c>
      <c r="B191" s="428" t="s">
        <v>447</v>
      </c>
      <c r="C191" s="71" t="s">
        <v>440</v>
      </c>
      <c r="D191" s="294" t="s">
        <v>211</v>
      </c>
      <c r="E191" s="287">
        <v>100000</v>
      </c>
      <c r="F191" s="287">
        <v>100000</v>
      </c>
      <c r="G191" s="287">
        <v>100000</v>
      </c>
      <c r="H191" s="287">
        <v>100000</v>
      </c>
      <c r="I191" s="287">
        <v>100000</v>
      </c>
      <c r="J191" s="160" t="s">
        <v>759</v>
      </c>
      <c r="K191" s="286" t="s">
        <v>441</v>
      </c>
      <c r="L191" s="285" t="s">
        <v>88</v>
      </c>
    </row>
    <row r="192" spans="1:12" ht="20.100000000000001" customHeight="1" x14ac:dyDescent="0.3">
      <c r="A192" s="147"/>
      <c r="B192" s="436"/>
      <c r="C192" s="486" t="s">
        <v>1327</v>
      </c>
      <c r="D192" s="185">
        <v>52</v>
      </c>
      <c r="E192" s="199">
        <f>SUM(E188:E191)</f>
        <v>300000</v>
      </c>
      <c r="F192" s="199">
        <f t="shared" ref="F192:I192" si="10">SUM(F188:F191)</f>
        <v>535000</v>
      </c>
      <c r="G192" s="199">
        <f t="shared" si="10"/>
        <v>535000</v>
      </c>
      <c r="H192" s="199">
        <f t="shared" si="10"/>
        <v>535000</v>
      </c>
      <c r="I192" s="199">
        <f t="shared" si="10"/>
        <v>535000</v>
      </c>
      <c r="J192" s="153"/>
      <c r="K192" s="152"/>
      <c r="L192" s="152"/>
    </row>
    <row r="193" spans="1:12" ht="20.100000000000001" customHeight="1" x14ac:dyDescent="0.3">
      <c r="A193" s="147"/>
      <c r="B193" s="437"/>
      <c r="C193" s="128"/>
      <c r="D193" s="128"/>
      <c r="E193" s="133"/>
      <c r="F193" s="133"/>
      <c r="G193" s="133"/>
      <c r="H193" s="133"/>
      <c r="I193" s="133"/>
      <c r="J193" s="133"/>
      <c r="K193" s="148"/>
      <c r="L193" s="149"/>
    </row>
    <row r="194" spans="1:12" ht="20.100000000000001" customHeight="1" x14ac:dyDescent="0.3">
      <c r="A194" s="147"/>
      <c r="B194" s="437"/>
      <c r="C194" s="128"/>
      <c r="D194" s="128"/>
      <c r="E194" s="133"/>
      <c r="F194" s="133"/>
      <c r="G194" s="133"/>
      <c r="H194" s="133"/>
      <c r="I194" s="133"/>
      <c r="J194" s="133"/>
      <c r="K194" s="148"/>
      <c r="L194" s="149"/>
    </row>
    <row r="195" spans="1:12" ht="20.100000000000001" customHeight="1" x14ac:dyDescent="0.3">
      <c r="A195" s="147"/>
      <c r="B195" s="437"/>
      <c r="C195" s="128"/>
      <c r="D195" s="128"/>
      <c r="E195" s="133"/>
      <c r="F195" s="133"/>
      <c r="G195" s="133"/>
      <c r="H195" s="133"/>
      <c r="I195" s="133"/>
      <c r="J195" s="133"/>
      <c r="K195" s="148"/>
      <c r="L195" s="149"/>
    </row>
    <row r="196" spans="1:12" ht="20.100000000000001" customHeight="1" x14ac:dyDescent="0.3">
      <c r="A196" s="147"/>
      <c r="B196" s="437"/>
      <c r="C196" s="128"/>
      <c r="D196" s="128"/>
      <c r="E196" s="133"/>
      <c r="F196" s="133"/>
      <c r="G196" s="133"/>
      <c r="H196" s="133"/>
      <c r="I196" s="133"/>
      <c r="J196" s="133"/>
      <c r="K196" s="148"/>
      <c r="L196" s="149"/>
    </row>
    <row r="197" spans="1:12" ht="20.100000000000001" customHeight="1" x14ac:dyDescent="0.3">
      <c r="A197" s="147"/>
      <c r="B197" s="437"/>
      <c r="C197" s="128"/>
      <c r="D197" s="128"/>
      <c r="E197" s="133"/>
      <c r="F197" s="133"/>
      <c r="G197" s="133"/>
      <c r="H197" s="133"/>
      <c r="I197" s="133"/>
      <c r="J197" s="133"/>
      <c r="K197" s="148"/>
      <c r="L197" s="149"/>
    </row>
    <row r="198" spans="1:12" ht="20.100000000000001" customHeight="1" x14ac:dyDescent="0.3">
      <c r="A198" s="147"/>
      <c r="B198" s="437"/>
      <c r="C198" s="128"/>
      <c r="D198" s="128"/>
      <c r="E198" s="133"/>
      <c r="F198" s="133"/>
      <c r="G198" s="133"/>
      <c r="H198" s="133"/>
      <c r="I198" s="133"/>
      <c r="J198" s="133"/>
      <c r="K198" s="148"/>
      <c r="L198" s="647">
        <v>63</v>
      </c>
    </row>
    <row r="199" spans="1:12" x14ac:dyDescent="0.3">
      <c r="A199" s="147"/>
      <c r="B199" s="437"/>
      <c r="C199" s="128"/>
      <c r="D199" s="128"/>
      <c r="E199" s="133"/>
      <c r="F199" s="133"/>
      <c r="G199" s="133"/>
      <c r="H199" s="133"/>
      <c r="I199" s="133"/>
      <c r="J199" s="133"/>
      <c r="K199" s="148"/>
      <c r="L199" s="116" t="s">
        <v>928</v>
      </c>
    </row>
    <row r="200" spans="1:12" ht="20.100000000000001" customHeight="1" x14ac:dyDescent="0.3">
      <c r="B200" s="423" t="s">
        <v>420</v>
      </c>
      <c r="C200" s="117"/>
      <c r="D200" s="117"/>
      <c r="E200" s="117"/>
      <c r="F200" s="117"/>
      <c r="G200" s="117"/>
      <c r="H200" s="117"/>
      <c r="I200" s="117"/>
      <c r="J200" s="117"/>
      <c r="K200" s="117"/>
    </row>
    <row r="201" spans="1:12" ht="20.100000000000001" customHeight="1" x14ac:dyDescent="0.3">
      <c r="A201" s="118"/>
      <c r="B201" s="424"/>
      <c r="C201" s="118"/>
      <c r="D201" s="118" t="s">
        <v>78</v>
      </c>
      <c r="E201" s="777" t="s">
        <v>4</v>
      </c>
      <c r="F201" s="778"/>
      <c r="G201" s="778"/>
      <c r="H201" s="778"/>
      <c r="I201" s="779"/>
      <c r="J201" s="118" t="s">
        <v>422</v>
      </c>
      <c r="K201" s="118"/>
      <c r="L201" s="118" t="s">
        <v>80</v>
      </c>
    </row>
    <row r="202" spans="1:12" ht="20.100000000000001" customHeight="1" x14ac:dyDescent="0.3">
      <c r="A202" s="119" t="s">
        <v>76</v>
      </c>
      <c r="B202" s="425" t="s">
        <v>3</v>
      </c>
      <c r="C202" s="119" t="s">
        <v>77</v>
      </c>
      <c r="D202" s="309" t="s">
        <v>1078</v>
      </c>
      <c r="E202" s="119">
        <v>2561</v>
      </c>
      <c r="F202" s="119">
        <v>2562</v>
      </c>
      <c r="G202" s="119">
        <v>2563</v>
      </c>
      <c r="H202" s="119">
        <v>2564</v>
      </c>
      <c r="I202" s="119">
        <v>2565</v>
      </c>
      <c r="J202" s="120" t="s">
        <v>423</v>
      </c>
      <c r="K202" s="119" t="s">
        <v>79</v>
      </c>
      <c r="L202" s="119" t="s">
        <v>424</v>
      </c>
    </row>
    <row r="203" spans="1:12" x14ac:dyDescent="0.3">
      <c r="A203" s="121"/>
      <c r="B203" s="426"/>
      <c r="C203" s="121"/>
      <c r="D203" s="122" t="s">
        <v>1079</v>
      </c>
      <c r="E203" s="121" t="s">
        <v>5</v>
      </c>
      <c r="F203" s="121" t="s">
        <v>5</v>
      </c>
      <c r="G203" s="121" t="s">
        <v>5</v>
      </c>
      <c r="H203" s="121" t="s">
        <v>5</v>
      </c>
      <c r="I203" s="121" t="s">
        <v>5</v>
      </c>
      <c r="J203" s="121"/>
      <c r="K203" s="121"/>
      <c r="L203" s="121"/>
    </row>
    <row r="204" spans="1:12" ht="97.5" x14ac:dyDescent="0.3">
      <c r="A204" s="140">
        <v>53</v>
      </c>
      <c r="B204" s="483" t="s">
        <v>448</v>
      </c>
      <c r="C204" s="142" t="s">
        <v>316</v>
      </c>
      <c r="D204" s="140" t="s">
        <v>211</v>
      </c>
      <c r="E204" s="141">
        <v>100000</v>
      </c>
      <c r="F204" s="141">
        <v>100000</v>
      </c>
      <c r="G204" s="141">
        <v>100000</v>
      </c>
      <c r="H204" s="141">
        <v>100000</v>
      </c>
      <c r="I204" s="141">
        <v>100000</v>
      </c>
      <c r="J204" s="96" t="s">
        <v>760</v>
      </c>
      <c r="K204" s="142" t="s">
        <v>89</v>
      </c>
      <c r="L204" s="142" t="s">
        <v>88</v>
      </c>
    </row>
    <row r="205" spans="1:12" ht="78" x14ac:dyDescent="0.3">
      <c r="A205" s="113">
        <v>54</v>
      </c>
      <c r="B205" s="443" t="s">
        <v>449</v>
      </c>
      <c r="C205" s="144" t="s">
        <v>316</v>
      </c>
      <c r="D205" s="113" t="s">
        <v>211</v>
      </c>
      <c r="E205" s="143">
        <v>100000</v>
      </c>
      <c r="F205" s="143">
        <v>100000</v>
      </c>
      <c r="G205" s="143">
        <v>100000</v>
      </c>
      <c r="H205" s="143">
        <v>100000</v>
      </c>
      <c r="I205" s="143">
        <v>100000</v>
      </c>
      <c r="J205" s="89" t="s">
        <v>760</v>
      </c>
      <c r="K205" s="144" t="s">
        <v>89</v>
      </c>
      <c r="L205" s="144" t="s">
        <v>88</v>
      </c>
    </row>
    <row r="206" spans="1:12" ht="78" x14ac:dyDescent="0.3">
      <c r="A206" s="113">
        <v>55</v>
      </c>
      <c r="B206" s="443" t="s">
        <v>450</v>
      </c>
      <c r="C206" s="144" t="s">
        <v>316</v>
      </c>
      <c r="D206" s="113" t="s">
        <v>211</v>
      </c>
      <c r="E206" s="143">
        <v>100000</v>
      </c>
      <c r="F206" s="143">
        <v>100000</v>
      </c>
      <c r="G206" s="143">
        <v>100000</v>
      </c>
      <c r="H206" s="143">
        <v>100000</v>
      </c>
      <c r="I206" s="143">
        <v>100000</v>
      </c>
      <c r="J206" s="89" t="s">
        <v>760</v>
      </c>
      <c r="K206" s="144" t="s">
        <v>89</v>
      </c>
      <c r="L206" s="144" t="s">
        <v>88</v>
      </c>
    </row>
    <row r="207" spans="1:12" ht="78" x14ac:dyDescent="0.3">
      <c r="A207" s="113">
        <v>56</v>
      </c>
      <c r="B207" s="443" t="s">
        <v>451</v>
      </c>
      <c r="C207" s="144" t="s">
        <v>316</v>
      </c>
      <c r="D207" s="113" t="s">
        <v>211</v>
      </c>
      <c r="E207" s="143">
        <v>100000</v>
      </c>
      <c r="F207" s="143">
        <v>100000</v>
      </c>
      <c r="G207" s="143">
        <v>100000</v>
      </c>
      <c r="H207" s="143">
        <v>100000</v>
      </c>
      <c r="I207" s="143">
        <v>100000</v>
      </c>
      <c r="J207" s="89" t="s">
        <v>760</v>
      </c>
      <c r="K207" s="144" t="s">
        <v>89</v>
      </c>
      <c r="L207" s="144" t="s">
        <v>88</v>
      </c>
    </row>
    <row r="208" spans="1:12" ht="121.5" x14ac:dyDescent="0.3">
      <c r="A208" s="73">
        <v>57</v>
      </c>
      <c r="B208" s="644" t="s">
        <v>1251</v>
      </c>
      <c r="C208" s="76" t="s">
        <v>316</v>
      </c>
      <c r="D208" s="73" t="s">
        <v>211</v>
      </c>
      <c r="E208" s="571">
        <v>0</v>
      </c>
      <c r="F208" s="74">
        <v>180000</v>
      </c>
      <c r="G208" s="74">
        <v>180000</v>
      </c>
      <c r="H208" s="74">
        <v>180000</v>
      </c>
      <c r="I208" s="74">
        <v>180000</v>
      </c>
      <c r="J208" s="75" t="s">
        <v>760</v>
      </c>
      <c r="K208" s="76" t="s">
        <v>89</v>
      </c>
      <c r="L208" s="76" t="s">
        <v>88</v>
      </c>
    </row>
    <row r="209" spans="1:12" x14ac:dyDescent="0.3">
      <c r="A209" s="139"/>
      <c r="B209" s="441"/>
      <c r="C209" s="360" t="s">
        <v>1328</v>
      </c>
      <c r="D209" s="173">
        <v>57</v>
      </c>
      <c r="E209" s="362">
        <f>SUM(E204:E208)</f>
        <v>400000</v>
      </c>
      <c r="F209" s="362">
        <f t="shared" ref="F209:I209" si="11">SUM(F204:F208)</f>
        <v>580000</v>
      </c>
      <c r="G209" s="362">
        <f t="shared" si="11"/>
        <v>580000</v>
      </c>
      <c r="H209" s="362">
        <f t="shared" si="11"/>
        <v>580000</v>
      </c>
      <c r="I209" s="362">
        <f t="shared" si="11"/>
        <v>580000</v>
      </c>
      <c r="J209" s="31"/>
      <c r="K209" s="32"/>
      <c r="L209" s="32"/>
    </row>
    <row r="210" spans="1:12" x14ac:dyDescent="0.3">
      <c r="A210" s="139"/>
      <c r="B210" s="441"/>
      <c r="C210" s="128"/>
      <c r="D210" s="128"/>
      <c r="E210" s="133"/>
      <c r="F210" s="133"/>
      <c r="G210" s="133"/>
      <c r="H210" s="133"/>
      <c r="I210" s="133"/>
      <c r="J210" s="31"/>
      <c r="K210" s="32"/>
      <c r="L210" s="32"/>
    </row>
    <row r="211" spans="1:12" x14ac:dyDescent="0.3">
      <c r="A211" s="139"/>
      <c r="B211" s="441"/>
      <c r="C211" s="128"/>
      <c r="D211" s="128"/>
      <c r="E211" s="133"/>
      <c r="F211" s="133"/>
      <c r="G211" s="133"/>
      <c r="H211" s="133"/>
      <c r="I211" s="133"/>
      <c r="J211" s="31"/>
      <c r="K211" s="32"/>
      <c r="L211" s="646">
        <v>64</v>
      </c>
    </row>
    <row r="212" spans="1:12" x14ac:dyDescent="0.3">
      <c r="A212" s="147"/>
      <c r="B212" s="437"/>
      <c r="C212" s="128"/>
      <c r="D212" s="128"/>
      <c r="E212" s="133"/>
      <c r="F212" s="133"/>
      <c r="G212" s="133"/>
      <c r="H212" s="133"/>
      <c r="I212" s="133"/>
      <c r="J212" s="133"/>
      <c r="K212" s="148"/>
      <c r="L212" s="116" t="s">
        <v>928</v>
      </c>
    </row>
    <row r="213" spans="1:12" ht="20.100000000000001" customHeight="1" x14ac:dyDescent="0.3">
      <c r="B213" s="423" t="s">
        <v>420</v>
      </c>
      <c r="C213" s="117"/>
      <c r="D213" s="117"/>
      <c r="E213" s="117"/>
      <c r="F213" s="117"/>
      <c r="G213" s="117"/>
      <c r="H213" s="117"/>
      <c r="I213" s="117"/>
      <c r="J213" s="117"/>
      <c r="K213" s="117"/>
    </row>
    <row r="214" spans="1:12" ht="20.100000000000001" customHeight="1" x14ac:dyDescent="0.3">
      <c r="A214" s="118"/>
      <c r="B214" s="424"/>
      <c r="C214" s="118"/>
      <c r="D214" s="118" t="s">
        <v>78</v>
      </c>
      <c r="E214" s="777" t="s">
        <v>4</v>
      </c>
      <c r="F214" s="778"/>
      <c r="G214" s="778"/>
      <c r="H214" s="778"/>
      <c r="I214" s="779"/>
      <c r="J214" s="118" t="s">
        <v>422</v>
      </c>
      <c r="K214" s="118"/>
      <c r="L214" s="118" t="s">
        <v>80</v>
      </c>
    </row>
    <row r="215" spans="1:12" ht="20.100000000000001" customHeight="1" x14ac:dyDescent="0.3">
      <c r="A215" s="119" t="s">
        <v>76</v>
      </c>
      <c r="B215" s="425" t="s">
        <v>3</v>
      </c>
      <c r="C215" s="119" t="s">
        <v>77</v>
      </c>
      <c r="D215" s="309" t="s">
        <v>1078</v>
      </c>
      <c r="E215" s="119">
        <v>2561</v>
      </c>
      <c r="F215" s="119">
        <v>2562</v>
      </c>
      <c r="G215" s="119">
        <v>2563</v>
      </c>
      <c r="H215" s="119">
        <v>2564</v>
      </c>
      <c r="I215" s="119">
        <v>2565</v>
      </c>
      <c r="J215" s="120" t="s">
        <v>423</v>
      </c>
      <c r="K215" s="119" t="s">
        <v>79</v>
      </c>
      <c r="L215" s="119" t="s">
        <v>424</v>
      </c>
    </row>
    <row r="216" spans="1:12" x14ac:dyDescent="0.3">
      <c r="A216" s="121"/>
      <c r="B216" s="426"/>
      <c r="C216" s="121"/>
      <c r="D216" s="122" t="s">
        <v>1079</v>
      </c>
      <c r="E216" s="121" t="s">
        <v>5</v>
      </c>
      <c r="F216" s="121" t="s">
        <v>5</v>
      </c>
      <c r="G216" s="121" t="s">
        <v>5</v>
      </c>
      <c r="H216" s="121" t="s">
        <v>5</v>
      </c>
      <c r="I216" s="121" t="s">
        <v>5</v>
      </c>
      <c r="J216" s="121"/>
      <c r="K216" s="121"/>
      <c r="L216" s="121"/>
    </row>
    <row r="217" spans="1:12" ht="78" x14ac:dyDescent="0.3">
      <c r="A217" s="73">
        <v>58</v>
      </c>
      <c r="B217" s="440" t="s">
        <v>452</v>
      </c>
      <c r="C217" s="76" t="s">
        <v>316</v>
      </c>
      <c r="D217" s="73" t="s">
        <v>211</v>
      </c>
      <c r="E217" s="74">
        <v>100000</v>
      </c>
      <c r="F217" s="74">
        <v>100000</v>
      </c>
      <c r="G217" s="74">
        <v>100000</v>
      </c>
      <c r="H217" s="74">
        <v>100000</v>
      </c>
      <c r="I217" s="74">
        <v>100000</v>
      </c>
      <c r="J217" s="126" t="s">
        <v>760</v>
      </c>
      <c r="K217" s="146" t="s">
        <v>89</v>
      </c>
      <c r="L217" s="76" t="s">
        <v>88</v>
      </c>
    </row>
    <row r="218" spans="1:12" ht="78" x14ac:dyDescent="0.3">
      <c r="A218" s="73">
        <v>59</v>
      </c>
      <c r="B218" s="440" t="s">
        <v>453</v>
      </c>
      <c r="C218" s="76" t="s">
        <v>316</v>
      </c>
      <c r="D218" s="73" t="s">
        <v>211</v>
      </c>
      <c r="E218" s="74">
        <v>100000</v>
      </c>
      <c r="F218" s="74">
        <v>100000</v>
      </c>
      <c r="G218" s="74">
        <v>100000</v>
      </c>
      <c r="H218" s="74">
        <v>100000</v>
      </c>
      <c r="I218" s="74">
        <v>100000</v>
      </c>
      <c r="J218" s="126" t="s">
        <v>760</v>
      </c>
      <c r="K218" s="146" t="s">
        <v>89</v>
      </c>
      <c r="L218" s="76" t="s">
        <v>88</v>
      </c>
    </row>
    <row r="219" spans="1:12" ht="78" x14ac:dyDescent="0.3">
      <c r="A219" s="73">
        <v>60</v>
      </c>
      <c r="B219" s="440" t="s">
        <v>454</v>
      </c>
      <c r="C219" s="76" t="s">
        <v>316</v>
      </c>
      <c r="D219" s="73" t="s">
        <v>211</v>
      </c>
      <c r="E219" s="74">
        <v>100000</v>
      </c>
      <c r="F219" s="74">
        <v>100000</v>
      </c>
      <c r="G219" s="74">
        <v>100000</v>
      </c>
      <c r="H219" s="74">
        <v>100000</v>
      </c>
      <c r="I219" s="74">
        <v>100000</v>
      </c>
      <c r="J219" s="126" t="s">
        <v>760</v>
      </c>
      <c r="K219" s="146" t="s">
        <v>89</v>
      </c>
      <c r="L219" s="76" t="s">
        <v>88</v>
      </c>
    </row>
    <row r="220" spans="1:12" ht="78" x14ac:dyDescent="0.3">
      <c r="A220" s="73">
        <v>61</v>
      </c>
      <c r="B220" s="442" t="s">
        <v>455</v>
      </c>
      <c r="C220" s="142" t="s">
        <v>316</v>
      </c>
      <c r="D220" s="140" t="s">
        <v>211</v>
      </c>
      <c r="E220" s="141">
        <v>100000</v>
      </c>
      <c r="F220" s="141">
        <v>100000</v>
      </c>
      <c r="G220" s="141">
        <v>100000</v>
      </c>
      <c r="H220" s="141">
        <v>100000</v>
      </c>
      <c r="I220" s="141">
        <v>100000</v>
      </c>
      <c r="J220" s="123" t="s">
        <v>760</v>
      </c>
      <c r="K220" s="150" t="s">
        <v>89</v>
      </c>
      <c r="L220" s="142" t="s">
        <v>88</v>
      </c>
    </row>
    <row r="221" spans="1:12" ht="78" x14ac:dyDescent="0.3">
      <c r="A221" s="73">
        <v>62</v>
      </c>
      <c r="B221" s="440" t="s">
        <v>456</v>
      </c>
      <c r="C221" s="76" t="s">
        <v>316</v>
      </c>
      <c r="D221" s="73" t="s">
        <v>211</v>
      </c>
      <c r="E221" s="74">
        <v>100000</v>
      </c>
      <c r="F221" s="74">
        <v>100000</v>
      </c>
      <c r="G221" s="74">
        <v>100000</v>
      </c>
      <c r="H221" s="74">
        <v>100000</v>
      </c>
      <c r="I221" s="74">
        <v>100000</v>
      </c>
      <c r="J221" s="126" t="s">
        <v>760</v>
      </c>
      <c r="K221" s="146" t="s">
        <v>89</v>
      </c>
      <c r="L221" s="76" t="s">
        <v>88</v>
      </c>
    </row>
    <row r="222" spans="1:12" x14ac:dyDescent="0.3">
      <c r="A222" s="147"/>
      <c r="B222" s="437"/>
      <c r="C222" s="360" t="s">
        <v>1155</v>
      </c>
      <c r="D222" s="173">
        <v>59</v>
      </c>
      <c r="E222" s="362">
        <f>SUM(E217:E221)</f>
        <v>500000</v>
      </c>
      <c r="F222" s="362">
        <f t="shared" ref="F222:I222" si="12">SUM(F217:F221)</f>
        <v>500000</v>
      </c>
      <c r="G222" s="362">
        <f t="shared" si="12"/>
        <v>500000</v>
      </c>
      <c r="H222" s="362">
        <f t="shared" si="12"/>
        <v>500000</v>
      </c>
      <c r="I222" s="362">
        <f t="shared" si="12"/>
        <v>500000</v>
      </c>
      <c r="J222" s="133"/>
      <c r="K222" s="148"/>
      <c r="L222" s="148"/>
    </row>
    <row r="223" spans="1:12" x14ac:dyDescent="0.3">
      <c r="A223" s="139"/>
      <c r="B223" s="441"/>
      <c r="C223" s="32"/>
      <c r="D223" s="139"/>
      <c r="E223" s="282"/>
      <c r="F223" s="282"/>
      <c r="G223" s="282"/>
      <c r="H223" s="282"/>
      <c r="I223" s="282"/>
      <c r="J223" s="31"/>
      <c r="K223" s="32"/>
      <c r="L223" s="32"/>
    </row>
    <row r="224" spans="1:12" x14ac:dyDescent="0.3">
      <c r="A224" s="139"/>
      <c r="B224" s="441"/>
      <c r="C224" s="32"/>
      <c r="D224" s="139"/>
      <c r="E224" s="282"/>
      <c r="F224" s="282"/>
      <c r="G224" s="282"/>
      <c r="H224" s="282"/>
      <c r="I224" s="282"/>
      <c r="J224" s="31"/>
      <c r="K224" s="32"/>
      <c r="L224" s="32"/>
    </row>
    <row r="225" spans="1:12" x14ac:dyDescent="0.3">
      <c r="A225" s="139"/>
      <c r="B225" s="441"/>
      <c r="C225" s="32"/>
      <c r="D225" s="139"/>
      <c r="E225" s="282"/>
      <c r="F225" s="282"/>
      <c r="G225" s="282"/>
      <c r="H225" s="282"/>
      <c r="I225" s="282"/>
      <c r="J225" s="31"/>
      <c r="K225" s="32"/>
      <c r="L225" s="646">
        <v>65</v>
      </c>
    </row>
    <row r="226" spans="1:12" ht="22.5" customHeight="1" x14ac:dyDescent="0.3">
      <c r="A226" s="147"/>
      <c r="B226" s="437"/>
      <c r="C226" s="128"/>
      <c r="D226" s="128"/>
      <c r="E226" s="133"/>
      <c r="F226" s="133"/>
      <c r="G226" s="133"/>
      <c r="H226" s="133"/>
      <c r="I226" s="133"/>
      <c r="J226" s="133"/>
      <c r="K226" s="148"/>
      <c r="L226" s="116" t="s">
        <v>928</v>
      </c>
    </row>
    <row r="227" spans="1:12" x14ac:dyDescent="0.3">
      <c r="B227" s="423" t="s">
        <v>420</v>
      </c>
      <c r="C227" s="117"/>
      <c r="D227" s="117"/>
      <c r="E227" s="117"/>
      <c r="F227" s="117"/>
      <c r="G227" s="117"/>
      <c r="H227" s="117"/>
      <c r="I227" s="117"/>
      <c r="J227" s="117"/>
      <c r="K227" s="117"/>
    </row>
    <row r="228" spans="1:12" x14ac:dyDescent="0.3">
      <c r="A228" s="118"/>
      <c r="B228" s="424"/>
      <c r="C228" s="118"/>
      <c r="D228" s="118" t="s">
        <v>78</v>
      </c>
      <c r="E228" s="777" t="s">
        <v>4</v>
      </c>
      <c r="F228" s="778"/>
      <c r="G228" s="778"/>
      <c r="H228" s="778"/>
      <c r="I228" s="779"/>
      <c r="J228" s="118" t="s">
        <v>422</v>
      </c>
      <c r="K228" s="118"/>
      <c r="L228" s="118" t="s">
        <v>80</v>
      </c>
    </row>
    <row r="229" spans="1:12" x14ac:dyDescent="0.3">
      <c r="A229" s="119" t="s">
        <v>76</v>
      </c>
      <c r="B229" s="425" t="s">
        <v>3</v>
      </c>
      <c r="C229" s="119" t="s">
        <v>77</v>
      </c>
      <c r="D229" s="309" t="s">
        <v>1078</v>
      </c>
      <c r="E229" s="119">
        <v>2561</v>
      </c>
      <c r="F229" s="119">
        <v>2562</v>
      </c>
      <c r="G229" s="119">
        <v>2563</v>
      </c>
      <c r="H229" s="119">
        <v>2564</v>
      </c>
      <c r="I229" s="119">
        <v>2565</v>
      </c>
      <c r="J229" s="120" t="s">
        <v>423</v>
      </c>
      <c r="K229" s="119" t="s">
        <v>79</v>
      </c>
      <c r="L229" s="119" t="s">
        <v>424</v>
      </c>
    </row>
    <row r="230" spans="1:12" x14ac:dyDescent="0.3">
      <c r="A230" s="121"/>
      <c r="B230" s="426"/>
      <c r="C230" s="121"/>
      <c r="D230" s="122" t="s">
        <v>1079</v>
      </c>
      <c r="E230" s="121" t="s">
        <v>5</v>
      </c>
      <c r="F230" s="121" t="s">
        <v>5</v>
      </c>
      <c r="G230" s="121" t="s">
        <v>5</v>
      </c>
      <c r="H230" s="121" t="s">
        <v>5</v>
      </c>
      <c r="I230" s="121" t="s">
        <v>5</v>
      </c>
      <c r="J230" s="121"/>
      <c r="K230" s="121"/>
      <c r="L230" s="121"/>
    </row>
    <row r="231" spans="1:12" ht="78" x14ac:dyDescent="0.3">
      <c r="A231" s="140">
        <v>63</v>
      </c>
      <c r="B231" s="483" t="s">
        <v>457</v>
      </c>
      <c r="C231" s="142" t="s">
        <v>316</v>
      </c>
      <c r="D231" s="140" t="s">
        <v>211</v>
      </c>
      <c r="E231" s="141">
        <v>100000</v>
      </c>
      <c r="F231" s="141">
        <v>100000</v>
      </c>
      <c r="G231" s="141">
        <v>100000</v>
      </c>
      <c r="H231" s="141">
        <v>100000</v>
      </c>
      <c r="I231" s="141">
        <v>100000</v>
      </c>
      <c r="J231" s="96" t="s">
        <v>760</v>
      </c>
      <c r="K231" s="142" t="s">
        <v>89</v>
      </c>
      <c r="L231" s="142" t="s">
        <v>88</v>
      </c>
    </row>
    <row r="232" spans="1:12" ht="78" x14ac:dyDescent="0.3">
      <c r="A232" s="113">
        <v>64</v>
      </c>
      <c r="B232" s="443" t="s">
        <v>458</v>
      </c>
      <c r="C232" s="144" t="s">
        <v>316</v>
      </c>
      <c r="D232" s="113" t="s">
        <v>211</v>
      </c>
      <c r="E232" s="143">
        <v>100000</v>
      </c>
      <c r="F232" s="143">
        <v>100000</v>
      </c>
      <c r="G232" s="143">
        <v>100000</v>
      </c>
      <c r="H232" s="143">
        <v>100000</v>
      </c>
      <c r="I232" s="143">
        <v>100000</v>
      </c>
      <c r="J232" s="89" t="s">
        <v>760</v>
      </c>
      <c r="K232" s="144" t="s">
        <v>89</v>
      </c>
      <c r="L232" s="144" t="s">
        <v>88</v>
      </c>
    </row>
    <row r="233" spans="1:12" ht="78" x14ac:dyDescent="0.3">
      <c r="A233" s="113">
        <v>65</v>
      </c>
      <c r="B233" s="443" t="s">
        <v>459</v>
      </c>
      <c r="C233" s="144" t="s">
        <v>316</v>
      </c>
      <c r="D233" s="113" t="s">
        <v>211</v>
      </c>
      <c r="E233" s="143">
        <v>100000</v>
      </c>
      <c r="F233" s="143">
        <v>100000</v>
      </c>
      <c r="G233" s="143">
        <v>100000</v>
      </c>
      <c r="H233" s="143">
        <v>100000</v>
      </c>
      <c r="I233" s="143">
        <v>100000</v>
      </c>
      <c r="J233" s="89" t="s">
        <v>760</v>
      </c>
      <c r="K233" s="144" t="s">
        <v>89</v>
      </c>
      <c r="L233" s="144" t="s">
        <v>88</v>
      </c>
    </row>
    <row r="234" spans="1:12" ht="78" x14ac:dyDescent="0.3">
      <c r="A234" s="113">
        <v>66</v>
      </c>
      <c r="B234" s="443" t="s">
        <v>460</v>
      </c>
      <c r="C234" s="144" t="s">
        <v>316</v>
      </c>
      <c r="D234" s="113" t="s">
        <v>211</v>
      </c>
      <c r="E234" s="143">
        <v>100000</v>
      </c>
      <c r="F234" s="143">
        <v>100000</v>
      </c>
      <c r="G234" s="143">
        <v>100000</v>
      </c>
      <c r="H234" s="143">
        <v>100000</v>
      </c>
      <c r="I234" s="143">
        <v>100000</v>
      </c>
      <c r="J234" s="89" t="s">
        <v>760</v>
      </c>
      <c r="K234" s="144" t="s">
        <v>89</v>
      </c>
      <c r="L234" s="144" t="s">
        <v>88</v>
      </c>
    </row>
    <row r="235" spans="1:12" ht="78" x14ac:dyDescent="0.3">
      <c r="A235" s="73">
        <v>67</v>
      </c>
      <c r="B235" s="478" t="s">
        <v>461</v>
      </c>
      <c r="C235" s="76" t="s">
        <v>316</v>
      </c>
      <c r="D235" s="73" t="s">
        <v>211</v>
      </c>
      <c r="E235" s="74">
        <v>100000</v>
      </c>
      <c r="F235" s="74">
        <v>100000</v>
      </c>
      <c r="G235" s="74">
        <v>100000</v>
      </c>
      <c r="H235" s="74">
        <v>100000</v>
      </c>
      <c r="I235" s="74">
        <v>100000</v>
      </c>
      <c r="J235" s="75" t="s">
        <v>760</v>
      </c>
      <c r="K235" s="76" t="s">
        <v>89</v>
      </c>
      <c r="L235" s="76" t="s">
        <v>88</v>
      </c>
    </row>
    <row r="236" spans="1:12" x14ac:dyDescent="0.3">
      <c r="A236" s="147"/>
      <c r="B236" s="444"/>
      <c r="C236" s="360" t="s">
        <v>1329</v>
      </c>
      <c r="D236" s="173">
        <v>67</v>
      </c>
      <c r="E236" s="362">
        <f>SUM(E231:E235)</f>
        <v>500000</v>
      </c>
      <c r="F236" s="362">
        <f t="shared" ref="F236:I236" si="13">SUM(F231:F235)</f>
        <v>500000</v>
      </c>
      <c r="G236" s="362">
        <f t="shared" si="13"/>
        <v>500000</v>
      </c>
      <c r="H236" s="362">
        <f t="shared" si="13"/>
        <v>500000</v>
      </c>
      <c r="I236" s="362">
        <f t="shared" si="13"/>
        <v>500000</v>
      </c>
      <c r="J236" s="133"/>
      <c r="K236" s="148"/>
      <c r="L236" s="148"/>
    </row>
    <row r="237" spans="1:12" x14ac:dyDescent="0.3">
      <c r="A237" s="147"/>
      <c r="B237" s="444"/>
      <c r="C237" s="161"/>
      <c r="D237" s="161"/>
      <c r="E237" s="153"/>
      <c r="F237" s="153"/>
      <c r="G237" s="153"/>
      <c r="H237" s="153"/>
      <c r="I237" s="153"/>
      <c r="J237" s="133"/>
      <c r="K237" s="148"/>
      <c r="L237" s="148"/>
    </row>
    <row r="238" spans="1:12" x14ac:dyDescent="0.3">
      <c r="A238" s="147"/>
      <c r="B238" s="444"/>
      <c r="C238" s="128"/>
      <c r="D238" s="128"/>
      <c r="E238" s="133"/>
      <c r="F238" s="133"/>
      <c r="G238" s="133"/>
      <c r="H238" s="133"/>
      <c r="I238" s="133"/>
      <c r="J238" s="133"/>
      <c r="K238" s="148"/>
      <c r="L238" s="148"/>
    </row>
    <row r="239" spans="1:12" x14ac:dyDescent="0.3">
      <c r="A239" s="147"/>
      <c r="B239" s="444"/>
      <c r="C239" s="128"/>
      <c r="D239" s="128"/>
      <c r="E239" s="133"/>
      <c r="F239" s="133"/>
      <c r="G239" s="133"/>
      <c r="H239" s="133"/>
      <c r="I239" s="133"/>
      <c r="J239" s="133"/>
      <c r="K239" s="148"/>
      <c r="L239" s="148"/>
    </row>
    <row r="240" spans="1:12" x14ac:dyDescent="0.3">
      <c r="A240" s="147"/>
      <c r="B240" s="444"/>
      <c r="C240" s="128"/>
      <c r="D240" s="128"/>
      <c r="E240" s="133"/>
      <c r="F240" s="133"/>
      <c r="G240" s="133"/>
      <c r="H240" s="133"/>
      <c r="I240" s="133"/>
      <c r="J240" s="133"/>
      <c r="K240" s="148"/>
      <c r="L240" s="647">
        <v>66</v>
      </c>
    </row>
    <row r="241" spans="1:12" ht="24.75" customHeight="1" x14ac:dyDescent="0.3">
      <c r="A241" s="147"/>
      <c r="B241" s="444"/>
      <c r="C241" s="128"/>
      <c r="D241" s="128"/>
      <c r="E241" s="133"/>
      <c r="F241" s="133"/>
      <c r="G241" s="133"/>
      <c r="H241" s="133"/>
      <c r="I241" s="133"/>
      <c r="J241" s="133"/>
      <c r="K241" s="148"/>
      <c r="L241" s="116" t="s">
        <v>928</v>
      </c>
    </row>
    <row r="242" spans="1:12" x14ac:dyDescent="0.3">
      <c r="B242" s="423" t="s">
        <v>420</v>
      </c>
      <c r="C242" s="117"/>
      <c r="D242" s="117"/>
      <c r="E242" s="117"/>
      <c r="F242" s="117"/>
      <c r="G242" s="117"/>
      <c r="H242" s="117"/>
      <c r="I242" s="117"/>
      <c r="J242" s="117"/>
      <c r="K242" s="117"/>
    </row>
    <row r="243" spans="1:12" x14ac:dyDescent="0.3">
      <c r="A243" s="118"/>
      <c r="B243" s="424"/>
      <c r="C243" s="118"/>
      <c r="D243" s="118" t="s">
        <v>78</v>
      </c>
      <c r="E243" s="777" t="s">
        <v>4</v>
      </c>
      <c r="F243" s="778"/>
      <c r="G243" s="778"/>
      <c r="H243" s="778"/>
      <c r="I243" s="779"/>
      <c r="J243" s="118" t="s">
        <v>422</v>
      </c>
      <c r="K243" s="118"/>
      <c r="L243" s="118" t="s">
        <v>80</v>
      </c>
    </row>
    <row r="244" spans="1:12" x14ac:dyDescent="0.3">
      <c r="A244" s="119" t="s">
        <v>76</v>
      </c>
      <c r="B244" s="425" t="s">
        <v>3</v>
      </c>
      <c r="C244" s="119" t="s">
        <v>77</v>
      </c>
      <c r="D244" s="309" t="s">
        <v>1078</v>
      </c>
      <c r="E244" s="119">
        <v>2561</v>
      </c>
      <c r="F244" s="119">
        <v>2562</v>
      </c>
      <c r="G244" s="119">
        <v>2563</v>
      </c>
      <c r="H244" s="119">
        <v>2564</v>
      </c>
      <c r="I244" s="119">
        <v>2565</v>
      </c>
      <c r="J244" s="120" t="s">
        <v>423</v>
      </c>
      <c r="K244" s="119" t="s">
        <v>79</v>
      </c>
      <c r="L244" s="119" t="s">
        <v>424</v>
      </c>
    </row>
    <row r="245" spans="1:12" x14ac:dyDescent="0.3">
      <c r="A245" s="121"/>
      <c r="B245" s="426"/>
      <c r="C245" s="121"/>
      <c r="D245" s="122" t="s">
        <v>1079</v>
      </c>
      <c r="E245" s="121" t="s">
        <v>5</v>
      </c>
      <c r="F245" s="121" t="s">
        <v>5</v>
      </c>
      <c r="G245" s="121" t="s">
        <v>5</v>
      </c>
      <c r="H245" s="121" t="s">
        <v>5</v>
      </c>
      <c r="I245" s="121" t="s">
        <v>5</v>
      </c>
      <c r="J245" s="121"/>
      <c r="K245" s="121"/>
      <c r="L245" s="121"/>
    </row>
    <row r="246" spans="1:12" ht="78" x14ac:dyDescent="0.3">
      <c r="A246" s="140">
        <v>68</v>
      </c>
      <c r="B246" s="483" t="s">
        <v>462</v>
      </c>
      <c r="C246" s="142" t="s">
        <v>316</v>
      </c>
      <c r="D246" s="140" t="s">
        <v>211</v>
      </c>
      <c r="E246" s="141">
        <v>100000</v>
      </c>
      <c r="F246" s="141">
        <v>100000</v>
      </c>
      <c r="G246" s="141">
        <v>100000</v>
      </c>
      <c r="H246" s="141">
        <v>100000</v>
      </c>
      <c r="I246" s="141">
        <v>100000</v>
      </c>
      <c r="J246" s="96" t="s">
        <v>760</v>
      </c>
      <c r="K246" s="142" t="s">
        <v>89</v>
      </c>
      <c r="L246" s="142" t="s">
        <v>88</v>
      </c>
    </row>
    <row r="247" spans="1:12" ht="78" x14ac:dyDescent="0.3">
      <c r="A247" s="113">
        <v>69</v>
      </c>
      <c r="B247" s="443" t="s">
        <v>463</v>
      </c>
      <c r="C247" s="144" t="s">
        <v>316</v>
      </c>
      <c r="D247" s="113" t="s">
        <v>211</v>
      </c>
      <c r="E247" s="143">
        <v>100000</v>
      </c>
      <c r="F247" s="143">
        <v>100000</v>
      </c>
      <c r="G247" s="143">
        <v>100000</v>
      </c>
      <c r="H247" s="143">
        <v>100000</v>
      </c>
      <c r="I247" s="143">
        <v>100000</v>
      </c>
      <c r="J247" s="89" t="s">
        <v>760</v>
      </c>
      <c r="K247" s="144" t="s">
        <v>89</v>
      </c>
      <c r="L247" s="144" t="s">
        <v>88</v>
      </c>
    </row>
    <row r="248" spans="1:12" ht="78" x14ac:dyDescent="0.3">
      <c r="A248" s="113">
        <v>70</v>
      </c>
      <c r="B248" s="443" t="s">
        <v>1252</v>
      </c>
      <c r="C248" s="144" t="s">
        <v>316</v>
      </c>
      <c r="D248" s="113" t="s">
        <v>211</v>
      </c>
      <c r="E248" s="143">
        <v>100000</v>
      </c>
      <c r="F248" s="143">
        <v>100000</v>
      </c>
      <c r="G248" s="143">
        <v>100000</v>
      </c>
      <c r="H248" s="143">
        <v>100000</v>
      </c>
      <c r="I248" s="143">
        <v>100000</v>
      </c>
      <c r="J248" s="89" t="s">
        <v>760</v>
      </c>
      <c r="K248" s="144" t="s">
        <v>89</v>
      </c>
      <c r="L248" s="144" t="s">
        <v>88</v>
      </c>
    </row>
    <row r="249" spans="1:12" ht="97.5" x14ac:dyDescent="0.3">
      <c r="A249" s="113">
        <v>71</v>
      </c>
      <c r="B249" s="636" t="s">
        <v>1223</v>
      </c>
      <c r="C249" s="144" t="s">
        <v>316</v>
      </c>
      <c r="D249" s="113" t="s">
        <v>211</v>
      </c>
      <c r="E249" s="570">
        <v>0</v>
      </c>
      <c r="F249" s="143">
        <v>180000</v>
      </c>
      <c r="G249" s="143">
        <v>180000</v>
      </c>
      <c r="H249" s="143">
        <v>180000</v>
      </c>
      <c r="I249" s="143">
        <v>180000</v>
      </c>
      <c r="J249" s="89" t="s">
        <v>760</v>
      </c>
      <c r="K249" s="144" t="s">
        <v>89</v>
      </c>
      <c r="L249" s="144" t="s">
        <v>88</v>
      </c>
    </row>
    <row r="250" spans="1:12" ht="78" x14ac:dyDescent="0.3">
      <c r="A250" s="73">
        <v>72</v>
      </c>
      <c r="B250" s="478" t="s">
        <v>464</v>
      </c>
      <c r="C250" s="76" t="s">
        <v>316</v>
      </c>
      <c r="D250" s="73" t="s">
        <v>211</v>
      </c>
      <c r="E250" s="74">
        <v>100000</v>
      </c>
      <c r="F250" s="74">
        <v>100000</v>
      </c>
      <c r="G250" s="74">
        <v>100000</v>
      </c>
      <c r="H250" s="74">
        <v>100000</v>
      </c>
      <c r="I250" s="74">
        <v>100000</v>
      </c>
      <c r="J250" s="75" t="s">
        <v>760</v>
      </c>
      <c r="K250" s="76" t="s">
        <v>89</v>
      </c>
      <c r="L250" s="76" t="s">
        <v>88</v>
      </c>
    </row>
    <row r="251" spans="1:12" x14ac:dyDescent="0.3">
      <c r="A251" s="147"/>
      <c r="B251" s="444"/>
      <c r="C251" s="360" t="s">
        <v>1330</v>
      </c>
      <c r="D251" s="173">
        <v>72</v>
      </c>
      <c r="E251" s="362">
        <f>SUM(E246:E250)</f>
        <v>400000</v>
      </c>
      <c r="F251" s="362">
        <f t="shared" ref="F251:I251" si="14">SUM(F246:F250)</f>
        <v>580000</v>
      </c>
      <c r="G251" s="362">
        <f t="shared" si="14"/>
        <v>580000</v>
      </c>
      <c r="H251" s="362">
        <f t="shared" si="14"/>
        <v>580000</v>
      </c>
      <c r="I251" s="362">
        <f t="shared" si="14"/>
        <v>580000</v>
      </c>
      <c r="J251" s="133"/>
      <c r="K251" s="148"/>
      <c r="L251" s="148"/>
    </row>
    <row r="252" spans="1:12" x14ac:dyDescent="0.3">
      <c r="A252" s="147"/>
      <c r="B252" s="444"/>
      <c r="C252" s="128"/>
      <c r="D252" s="128"/>
      <c r="E252" s="133"/>
      <c r="F252" s="133"/>
      <c r="G252" s="133"/>
      <c r="H252" s="133"/>
      <c r="I252" s="133"/>
      <c r="J252" s="133"/>
      <c r="K252" s="148"/>
      <c r="L252" s="148"/>
    </row>
    <row r="253" spans="1:12" x14ac:dyDescent="0.3">
      <c r="A253" s="147"/>
      <c r="B253" s="444"/>
      <c r="C253" s="128"/>
      <c r="D253" s="128"/>
      <c r="E253" s="133"/>
      <c r="F253" s="133"/>
      <c r="G253" s="133"/>
      <c r="H253" s="133"/>
      <c r="I253" s="133"/>
      <c r="J253" s="133"/>
      <c r="K253" s="148"/>
      <c r="L253" s="148"/>
    </row>
    <row r="254" spans="1:12" x14ac:dyDescent="0.3">
      <c r="A254" s="147"/>
      <c r="B254" s="444"/>
      <c r="C254" s="128"/>
      <c r="D254" s="128"/>
      <c r="E254" s="133"/>
      <c r="F254" s="133"/>
      <c r="G254" s="133"/>
      <c r="H254" s="133"/>
      <c r="I254" s="133"/>
      <c r="J254" s="133"/>
      <c r="K254" s="148"/>
      <c r="L254" s="647">
        <v>67</v>
      </c>
    </row>
    <row r="255" spans="1:12" ht="24" customHeight="1" x14ac:dyDescent="0.3">
      <c r="A255" s="147"/>
      <c r="B255" s="444"/>
      <c r="C255" s="128"/>
      <c r="D255" s="128"/>
      <c r="E255" s="133"/>
      <c r="F255" s="133"/>
      <c r="G255" s="133"/>
      <c r="H255" s="133"/>
      <c r="I255" s="133"/>
      <c r="J255" s="133"/>
      <c r="K255" s="148"/>
      <c r="L255" s="116" t="s">
        <v>928</v>
      </c>
    </row>
    <row r="256" spans="1:12" x14ac:dyDescent="0.3">
      <c r="B256" s="423" t="s">
        <v>420</v>
      </c>
      <c r="C256" s="117"/>
      <c r="D256" s="117"/>
      <c r="E256" s="117"/>
      <c r="F256" s="117"/>
      <c r="G256" s="117"/>
      <c r="H256" s="117"/>
      <c r="I256" s="117"/>
      <c r="J256" s="117"/>
      <c r="K256" s="117"/>
    </row>
    <row r="257" spans="1:12" x14ac:dyDescent="0.3">
      <c r="A257" s="118"/>
      <c r="B257" s="424"/>
      <c r="C257" s="118"/>
      <c r="D257" s="118" t="s">
        <v>78</v>
      </c>
      <c r="E257" s="777" t="s">
        <v>4</v>
      </c>
      <c r="F257" s="778"/>
      <c r="G257" s="778"/>
      <c r="H257" s="778"/>
      <c r="I257" s="779"/>
      <c r="J257" s="154" t="s">
        <v>422</v>
      </c>
      <c r="K257" s="118"/>
      <c r="L257" s="118" t="s">
        <v>80</v>
      </c>
    </row>
    <row r="258" spans="1:12" x14ac:dyDescent="0.3">
      <c r="A258" s="119" t="s">
        <v>76</v>
      </c>
      <c r="B258" s="425" t="s">
        <v>3</v>
      </c>
      <c r="C258" s="119" t="s">
        <v>77</v>
      </c>
      <c r="D258" s="309" t="s">
        <v>1078</v>
      </c>
      <c r="E258" s="119">
        <v>2561</v>
      </c>
      <c r="F258" s="119">
        <v>2562</v>
      </c>
      <c r="G258" s="119">
        <v>2563</v>
      </c>
      <c r="H258" s="119">
        <v>2564</v>
      </c>
      <c r="I258" s="119">
        <v>2565</v>
      </c>
      <c r="J258" s="120" t="s">
        <v>423</v>
      </c>
      <c r="K258" s="119" t="s">
        <v>79</v>
      </c>
      <c r="L258" s="119" t="s">
        <v>424</v>
      </c>
    </row>
    <row r="259" spans="1:12" x14ac:dyDescent="0.3">
      <c r="A259" s="121"/>
      <c r="B259" s="426"/>
      <c r="C259" s="121"/>
      <c r="D259" s="122" t="s">
        <v>1079</v>
      </c>
      <c r="E259" s="121" t="s">
        <v>5</v>
      </c>
      <c r="F259" s="121" t="s">
        <v>5</v>
      </c>
      <c r="G259" s="121" t="s">
        <v>5</v>
      </c>
      <c r="H259" s="121" t="s">
        <v>5</v>
      </c>
      <c r="I259" s="121" t="s">
        <v>5</v>
      </c>
      <c r="J259" s="121"/>
      <c r="K259" s="121"/>
      <c r="L259" s="121"/>
    </row>
    <row r="260" spans="1:12" ht="78" x14ac:dyDescent="0.3">
      <c r="A260" s="140">
        <v>73</v>
      </c>
      <c r="B260" s="483" t="s">
        <v>465</v>
      </c>
      <c r="C260" s="142" t="s">
        <v>316</v>
      </c>
      <c r="D260" s="140" t="s">
        <v>211</v>
      </c>
      <c r="E260" s="141">
        <v>100000</v>
      </c>
      <c r="F260" s="141">
        <v>100000</v>
      </c>
      <c r="G260" s="141">
        <v>100000</v>
      </c>
      <c r="H260" s="141">
        <v>100000</v>
      </c>
      <c r="I260" s="141">
        <v>100000</v>
      </c>
      <c r="J260" s="96" t="s">
        <v>760</v>
      </c>
      <c r="K260" s="142" t="s">
        <v>89</v>
      </c>
      <c r="L260" s="142" t="s">
        <v>88</v>
      </c>
    </row>
    <row r="261" spans="1:12" ht="102" customHeight="1" x14ac:dyDescent="0.3">
      <c r="A261" s="113">
        <v>74</v>
      </c>
      <c r="B261" s="636" t="s">
        <v>1224</v>
      </c>
      <c r="C261" s="144" t="s">
        <v>316</v>
      </c>
      <c r="D261" s="113" t="s">
        <v>211</v>
      </c>
      <c r="E261" s="570">
        <v>0</v>
      </c>
      <c r="F261" s="143">
        <v>200000</v>
      </c>
      <c r="G261" s="143">
        <v>200000</v>
      </c>
      <c r="H261" s="143">
        <v>200000</v>
      </c>
      <c r="I261" s="143">
        <v>200000</v>
      </c>
      <c r="J261" s="89" t="s">
        <v>760</v>
      </c>
      <c r="K261" s="144" t="s">
        <v>89</v>
      </c>
      <c r="L261" s="144" t="s">
        <v>88</v>
      </c>
    </row>
    <row r="262" spans="1:12" ht="78" x14ac:dyDescent="0.3">
      <c r="A262" s="113">
        <v>75</v>
      </c>
      <c r="B262" s="445" t="s">
        <v>1016</v>
      </c>
      <c r="C262" s="71" t="s">
        <v>468</v>
      </c>
      <c r="D262" s="113" t="s">
        <v>211</v>
      </c>
      <c r="E262" s="648">
        <v>100000</v>
      </c>
      <c r="F262" s="648">
        <v>100000</v>
      </c>
      <c r="G262" s="648">
        <v>100000</v>
      </c>
      <c r="H262" s="648">
        <v>100000</v>
      </c>
      <c r="I262" s="648">
        <v>100000</v>
      </c>
      <c r="J262" s="89" t="s">
        <v>762</v>
      </c>
      <c r="K262" s="71" t="s">
        <v>317</v>
      </c>
      <c r="L262" s="144" t="s">
        <v>88</v>
      </c>
    </row>
    <row r="263" spans="1:12" ht="78" x14ac:dyDescent="0.3">
      <c r="A263" s="113">
        <v>76</v>
      </c>
      <c r="B263" s="445" t="s">
        <v>469</v>
      </c>
      <c r="C263" s="71" t="s">
        <v>468</v>
      </c>
      <c r="D263" s="113" t="s">
        <v>211</v>
      </c>
      <c r="E263" s="143">
        <v>100000</v>
      </c>
      <c r="F263" s="143">
        <v>100000</v>
      </c>
      <c r="G263" s="143">
        <v>100000</v>
      </c>
      <c r="H263" s="143">
        <v>100000</v>
      </c>
      <c r="I263" s="143">
        <v>100000</v>
      </c>
      <c r="J263" s="89" t="s">
        <v>762</v>
      </c>
      <c r="K263" s="71" t="s">
        <v>317</v>
      </c>
      <c r="L263" s="144" t="s">
        <v>88</v>
      </c>
    </row>
    <row r="264" spans="1:12" ht="78" x14ac:dyDescent="0.3">
      <c r="A264" s="73">
        <v>77</v>
      </c>
      <c r="B264" s="453" t="s">
        <v>1017</v>
      </c>
      <c r="C264" s="72" t="s">
        <v>468</v>
      </c>
      <c r="D264" s="73" t="s">
        <v>211</v>
      </c>
      <c r="E264" s="74">
        <v>100000</v>
      </c>
      <c r="F264" s="74">
        <v>100000</v>
      </c>
      <c r="G264" s="74">
        <v>100000</v>
      </c>
      <c r="H264" s="74">
        <v>100000</v>
      </c>
      <c r="I264" s="74">
        <v>100000</v>
      </c>
      <c r="J264" s="75" t="s">
        <v>762</v>
      </c>
      <c r="K264" s="72" t="s">
        <v>317</v>
      </c>
      <c r="L264" s="76" t="s">
        <v>88</v>
      </c>
    </row>
    <row r="265" spans="1:12" x14ac:dyDescent="0.3">
      <c r="A265" s="147"/>
      <c r="B265" s="444"/>
      <c r="C265" s="360" t="s">
        <v>1331</v>
      </c>
      <c r="D265" s="173">
        <v>77</v>
      </c>
      <c r="E265" s="362">
        <f>SUM(E260:E264)</f>
        <v>400000</v>
      </c>
      <c r="F265" s="362">
        <f t="shared" ref="F265:I265" si="15">SUM(F260:F264)</f>
        <v>600000</v>
      </c>
      <c r="G265" s="362">
        <f t="shared" si="15"/>
        <v>600000</v>
      </c>
      <c r="H265" s="362">
        <f t="shared" si="15"/>
        <v>600000</v>
      </c>
      <c r="I265" s="362">
        <f t="shared" si="15"/>
        <v>600000</v>
      </c>
      <c r="J265" s="133"/>
      <c r="K265" s="148"/>
    </row>
    <row r="266" spans="1:12" x14ac:dyDescent="0.3">
      <c r="A266" s="147"/>
      <c r="B266" s="444"/>
      <c r="C266" s="128"/>
      <c r="D266" s="128"/>
      <c r="E266" s="133"/>
      <c r="F266" s="133"/>
      <c r="G266" s="133"/>
      <c r="H266" s="133"/>
      <c r="I266" s="133"/>
      <c r="J266" s="133"/>
      <c r="K266" s="148"/>
      <c r="L266" s="647"/>
    </row>
    <row r="267" spans="1:12" x14ac:dyDescent="0.3">
      <c r="A267" s="147"/>
      <c r="B267" s="444"/>
      <c r="C267" s="128"/>
      <c r="D267" s="128"/>
      <c r="E267" s="133"/>
      <c r="F267" s="133"/>
      <c r="G267" s="133"/>
      <c r="H267" s="133"/>
      <c r="I267" s="133"/>
      <c r="J267" s="133"/>
      <c r="K267" s="148"/>
      <c r="L267" s="647"/>
    </row>
    <row r="268" spans="1:12" x14ac:dyDescent="0.3">
      <c r="A268" s="147"/>
      <c r="B268" s="444"/>
      <c r="C268" s="128"/>
      <c r="D268" s="128"/>
      <c r="E268" s="133"/>
      <c r="F268" s="133"/>
      <c r="G268" s="133"/>
      <c r="H268" s="133"/>
      <c r="I268" s="133"/>
      <c r="J268" s="133"/>
      <c r="K268" s="148"/>
      <c r="L268" s="647">
        <v>68</v>
      </c>
    </row>
    <row r="269" spans="1:12" ht="24" customHeight="1" x14ac:dyDescent="0.3">
      <c r="A269" s="147"/>
      <c r="B269" s="444"/>
      <c r="C269" s="128"/>
      <c r="D269" s="128"/>
      <c r="E269" s="133"/>
      <c r="F269" s="133"/>
      <c r="G269" s="133"/>
      <c r="H269" s="133"/>
      <c r="I269" s="133"/>
      <c r="J269" s="133"/>
      <c r="K269" s="148"/>
      <c r="L269" s="116" t="s">
        <v>928</v>
      </c>
    </row>
    <row r="270" spans="1:12" x14ac:dyDescent="0.3">
      <c r="B270" s="423" t="s">
        <v>420</v>
      </c>
      <c r="C270" s="117"/>
      <c r="D270" s="117"/>
      <c r="E270" s="117"/>
      <c r="F270" s="117"/>
      <c r="G270" s="117"/>
      <c r="H270" s="117"/>
      <c r="I270" s="117"/>
      <c r="J270" s="117"/>
      <c r="K270" s="117"/>
    </row>
    <row r="271" spans="1:12" x14ac:dyDescent="0.3">
      <c r="A271" s="118"/>
      <c r="B271" s="424"/>
      <c r="C271" s="118"/>
      <c r="D271" s="118" t="s">
        <v>78</v>
      </c>
      <c r="E271" s="777" t="s">
        <v>4</v>
      </c>
      <c r="F271" s="778"/>
      <c r="G271" s="778"/>
      <c r="H271" s="778"/>
      <c r="I271" s="779"/>
      <c r="J271" s="154" t="s">
        <v>422</v>
      </c>
      <c r="K271" s="118"/>
      <c r="L271" s="118" t="s">
        <v>80</v>
      </c>
    </row>
    <row r="272" spans="1:12" x14ac:dyDescent="0.3">
      <c r="A272" s="119" t="s">
        <v>76</v>
      </c>
      <c r="B272" s="425" t="s">
        <v>3</v>
      </c>
      <c r="C272" s="119" t="s">
        <v>77</v>
      </c>
      <c r="D272" s="309" t="s">
        <v>1078</v>
      </c>
      <c r="E272" s="119">
        <v>2561</v>
      </c>
      <c r="F272" s="119">
        <v>2562</v>
      </c>
      <c r="G272" s="119">
        <v>2563</v>
      </c>
      <c r="H272" s="119">
        <v>2564</v>
      </c>
      <c r="I272" s="119">
        <v>2565</v>
      </c>
      <c r="J272" s="120" t="s">
        <v>423</v>
      </c>
      <c r="K272" s="119" t="s">
        <v>79</v>
      </c>
      <c r="L272" s="119" t="s">
        <v>424</v>
      </c>
    </row>
    <row r="273" spans="1:12" x14ac:dyDescent="0.3">
      <c r="A273" s="121"/>
      <c r="B273" s="426"/>
      <c r="C273" s="121"/>
      <c r="D273" s="122" t="s">
        <v>1079</v>
      </c>
      <c r="E273" s="121" t="s">
        <v>5</v>
      </c>
      <c r="F273" s="121" t="s">
        <v>5</v>
      </c>
      <c r="G273" s="121" t="s">
        <v>5</v>
      </c>
      <c r="H273" s="121" t="s">
        <v>5</v>
      </c>
      <c r="I273" s="121" t="s">
        <v>5</v>
      </c>
      <c r="J273" s="121"/>
      <c r="K273" s="121"/>
      <c r="L273" s="121"/>
    </row>
    <row r="274" spans="1:12" ht="59.25" customHeight="1" x14ac:dyDescent="0.3">
      <c r="A274" s="140">
        <v>78</v>
      </c>
      <c r="B274" s="272" t="s">
        <v>470</v>
      </c>
      <c r="C274" s="94" t="s">
        <v>468</v>
      </c>
      <c r="D274" s="140" t="s">
        <v>211</v>
      </c>
      <c r="E274" s="141">
        <v>100000</v>
      </c>
      <c r="F274" s="141">
        <v>100000</v>
      </c>
      <c r="G274" s="141">
        <v>100000</v>
      </c>
      <c r="H274" s="141">
        <v>100000</v>
      </c>
      <c r="I274" s="141">
        <v>100000</v>
      </c>
      <c r="J274" s="96" t="s">
        <v>762</v>
      </c>
      <c r="K274" s="94" t="s">
        <v>317</v>
      </c>
      <c r="L274" s="142" t="s">
        <v>88</v>
      </c>
    </row>
    <row r="275" spans="1:12" ht="78" x14ac:dyDescent="0.3">
      <c r="A275" s="113">
        <v>79</v>
      </c>
      <c r="B275" s="445" t="s">
        <v>471</v>
      </c>
      <c r="C275" s="71" t="s">
        <v>468</v>
      </c>
      <c r="D275" s="113" t="s">
        <v>211</v>
      </c>
      <c r="E275" s="143">
        <v>100000</v>
      </c>
      <c r="F275" s="143">
        <v>100000</v>
      </c>
      <c r="G275" s="143">
        <v>100000</v>
      </c>
      <c r="H275" s="143">
        <v>100000</v>
      </c>
      <c r="I275" s="143">
        <v>100000</v>
      </c>
      <c r="J275" s="89" t="s">
        <v>762</v>
      </c>
      <c r="K275" s="71" t="s">
        <v>317</v>
      </c>
      <c r="L275" s="144" t="s">
        <v>88</v>
      </c>
    </row>
    <row r="276" spans="1:12" ht="78" x14ac:dyDescent="0.3">
      <c r="A276" s="113">
        <v>80</v>
      </c>
      <c r="B276" s="445" t="s">
        <v>472</v>
      </c>
      <c r="C276" s="71" t="s">
        <v>468</v>
      </c>
      <c r="D276" s="113" t="s">
        <v>211</v>
      </c>
      <c r="E276" s="143">
        <v>100000</v>
      </c>
      <c r="F276" s="143">
        <v>100000</v>
      </c>
      <c r="G276" s="143">
        <v>100000</v>
      </c>
      <c r="H276" s="143">
        <v>100000</v>
      </c>
      <c r="I276" s="143">
        <v>100000</v>
      </c>
      <c r="J276" s="89" t="s">
        <v>762</v>
      </c>
      <c r="K276" s="71" t="s">
        <v>317</v>
      </c>
      <c r="L276" s="144" t="s">
        <v>88</v>
      </c>
    </row>
    <row r="277" spans="1:12" ht="78" x14ac:dyDescent="0.3">
      <c r="A277" s="113">
        <v>81</v>
      </c>
      <c r="B277" s="445" t="s">
        <v>473</v>
      </c>
      <c r="C277" s="71" t="s">
        <v>468</v>
      </c>
      <c r="D277" s="113" t="s">
        <v>211</v>
      </c>
      <c r="E277" s="143">
        <v>100000</v>
      </c>
      <c r="F277" s="143">
        <v>100000</v>
      </c>
      <c r="G277" s="143">
        <v>100000</v>
      </c>
      <c r="H277" s="143">
        <v>100000</v>
      </c>
      <c r="I277" s="143">
        <v>100000</v>
      </c>
      <c r="J277" s="89" t="s">
        <v>762</v>
      </c>
      <c r="K277" s="71" t="s">
        <v>317</v>
      </c>
      <c r="L277" s="144" t="s">
        <v>88</v>
      </c>
    </row>
    <row r="278" spans="1:12" ht="101.25" x14ac:dyDescent="0.3">
      <c r="A278" s="159">
        <v>82</v>
      </c>
      <c r="B278" s="644" t="s">
        <v>1210</v>
      </c>
      <c r="C278" s="72" t="s">
        <v>476</v>
      </c>
      <c r="D278" s="73" t="s">
        <v>218</v>
      </c>
      <c r="E278" s="571">
        <v>0</v>
      </c>
      <c r="F278" s="74">
        <v>250000</v>
      </c>
      <c r="G278" s="74">
        <v>250000</v>
      </c>
      <c r="H278" s="74">
        <v>250000</v>
      </c>
      <c r="I278" s="74">
        <v>250000</v>
      </c>
      <c r="J278" s="75" t="s">
        <v>764</v>
      </c>
      <c r="K278" s="72" t="s">
        <v>1211</v>
      </c>
      <c r="L278" s="76" t="s">
        <v>88</v>
      </c>
    </row>
    <row r="279" spans="1:12" x14ac:dyDescent="0.3">
      <c r="A279" s="147"/>
      <c r="B279" s="444"/>
      <c r="C279" s="360" t="s">
        <v>1156</v>
      </c>
      <c r="D279" s="173">
        <v>82</v>
      </c>
      <c r="E279" s="362">
        <f>SUM(E274:E278)</f>
        <v>400000</v>
      </c>
      <c r="F279" s="362">
        <f t="shared" ref="F279:I279" si="16">SUM(F274:F278)</f>
        <v>650000</v>
      </c>
      <c r="G279" s="362">
        <f t="shared" si="16"/>
        <v>650000</v>
      </c>
      <c r="H279" s="362">
        <f t="shared" si="16"/>
        <v>650000</v>
      </c>
      <c r="I279" s="362">
        <f t="shared" si="16"/>
        <v>650000</v>
      </c>
      <c r="J279" s="133"/>
      <c r="K279" s="148"/>
      <c r="L279" s="148"/>
    </row>
    <row r="280" spans="1:12" x14ac:dyDescent="0.3">
      <c r="A280" s="147"/>
      <c r="B280" s="444"/>
      <c r="C280" s="161"/>
      <c r="D280" s="161"/>
      <c r="E280" s="153"/>
      <c r="F280" s="153"/>
      <c r="G280" s="153"/>
      <c r="H280" s="153"/>
      <c r="I280" s="153"/>
      <c r="J280" s="133"/>
      <c r="K280" s="148"/>
      <c r="L280" s="148"/>
    </row>
    <row r="281" spans="1:12" x14ac:dyDescent="0.3">
      <c r="A281" s="147"/>
      <c r="B281" s="444"/>
      <c r="C281" s="128"/>
      <c r="D281" s="128"/>
      <c r="E281" s="133"/>
      <c r="F281" s="133"/>
      <c r="G281" s="133"/>
      <c r="H281" s="133"/>
      <c r="I281" s="133"/>
      <c r="J281" s="133"/>
      <c r="K281" s="148"/>
      <c r="L281" s="148"/>
    </row>
    <row r="282" spans="1:12" x14ac:dyDescent="0.3">
      <c r="A282" s="147"/>
      <c r="B282" s="444"/>
      <c r="C282" s="128"/>
      <c r="D282" s="128"/>
      <c r="E282" s="133"/>
      <c r="F282" s="133"/>
      <c r="G282" s="133"/>
      <c r="H282" s="133"/>
      <c r="I282" s="133"/>
      <c r="J282" s="133"/>
      <c r="K282" s="148"/>
      <c r="L282" s="148"/>
    </row>
    <row r="283" spans="1:12" x14ac:dyDescent="0.3">
      <c r="A283" s="147"/>
      <c r="B283" s="444"/>
      <c r="C283" s="128"/>
      <c r="D283" s="128"/>
      <c r="E283" s="133"/>
      <c r="F283" s="133"/>
      <c r="G283" s="133"/>
      <c r="H283" s="133"/>
      <c r="I283" s="133"/>
      <c r="J283" s="133"/>
      <c r="K283" s="148"/>
      <c r="L283" s="148"/>
    </row>
    <row r="284" spans="1:12" x14ac:dyDescent="0.3">
      <c r="A284" s="147"/>
      <c r="B284" s="444"/>
      <c r="C284" s="128"/>
      <c r="D284" s="128"/>
      <c r="E284" s="133"/>
      <c r="F284" s="133"/>
      <c r="G284" s="133"/>
      <c r="H284" s="133"/>
      <c r="I284" s="133"/>
      <c r="J284" s="133"/>
      <c r="K284" s="148"/>
      <c r="L284" s="647">
        <v>69</v>
      </c>
    </row>
    <row r="285" spans="1:12" ht="26.25" customHeight="1" x14ac:dyDescent="0.3">
      <c r="A285" s="147"/>
      <c r="B285" s="444"/>
      <c r="C285" s="128"/>
      <c r="D285" s="128"/>
      <c r="E285" s="129"/>
      <c r="F285" s="129"/>
      <c r="G285" s="129"/>
      <c r="H285" s="129"/>
      <c r="I285" s="129"/>
      <c r="J285" s="133"/>
      <c r="K285" s="148"/>
      <c r="L285" s="116" t="s">
        <v>928</v>
      </c>
    </row>
    <row r="286" spans="1:12" ht="19.5" customHeight="1" x14ac:dyDescent="0.3">
      <c r="B286" s="423" t="s">
        <v>420</v>
      </c>
      <c r="C286" s="156"/>
      <c r="D286" s="156"/>
      <c r="E286" s="156"/>
      <c r="F286" s="156"/>
      <c r="G286" s="156"/>
      <c r="H286" s="156"/>
      <c r="I286" s="156"/>
      <c r="J286" s="117"/>
      <c r="K286" s="117"/>
    </row>
    <row r="287" spans="1:12" ht="19.5" customHeight="1" x14ac:dyDescent="0.3">
      <c r="A287" s="118"/>
      <c r="B287" s="424"/>
      <c r="C287" s="118"/>
      <c r="D287" s="118" t="s">
        <v>78</v>
      </c>
      <c r="E287" s="777" t="s">
        <v>4</v>
      </c>
      <c r="F287" s="778"/>
      <c r="G287" s="778"/>
      <c r="H287" s="778"/>
      <c r="I287" s="779"/>
      <c r="J287" s="118" t="s">
        <v>422</v>
      </c>
      <c r="K287" s="118"/>
      <c r="L287" s="118" t="s">
        <v>80</v>
      </c>
    </row>
    <row r="288" spans="1:12" ht="19.5" customHeight="1" x14ac:dyDescent="0.3">
      <c r="A288" s="119" t="s">
        <v>76</v>
      </c>
      <c r="B288" s="425" t="s">
        <v>3</v>
      </c>
      <c r="C288" s="119" t="s">
        <v>77</v>
      </c>
      <c r="D288" s="309" t="s">
        <v>1078</v>
      </c>
      <c r="E288" s="119">
        <v>2561</v>
      </c>
      <c r="F288" s="119">
        <v>2562</v>
      </c>
      <c r="G288" s="119">
        <v>2563</v>
      </c>
      <c r="H288" s="119">
        <v>2564</v>
      </c>
      <c r="I288" s="119">
        <v>2565</v>
      </c>
      <c r="J288" s="120" t="s">
        <v>423</v>
      </c>
      <c r="K288" s="119" t="s">
        <v>79</v>
      </c>
      <c r="L288" s="119" t="s">
        <v>424</v>
      </c>
    </row>
    <row r="289" spans="1:12" x14ac:dyDescent="0.3">
      <c r="A289" s="121"/>
      <c r="B289" s="635" t="s">
        <v>1302</v>
      </c>
      <c r="C289" s="121"/>
      <c r="D289" s="122" t="s">
        <v>1079</v>
      </c>
      <c r="E289" s="121" t="s">
        <v>5</v>
      </c>
      <c r="F289" s="121" t="s">
        <v>5</v>
      </c>
      <c r="G289" s="121" t="s">
        <v>5</v>
      </c>
      <c r="H289" s="121" t="s">
        <v>5</v>
      </c>
      <c r="I289" s="121" t="s">
        <v>5</v>
      </c>
      <c r="J289" s="121"/>
      <c r="K289" s="121"/>
      <c r="L289" s="121"/>
    </row>
    <row r="290" spans="1:12" ht="78" x14ac:dyDescent="0.3">
      <c r="A290" s="140">
        <v>83</v>
      </c>
      <c r="B290" s="483" t="s">
        <v>475</v>
      </c>
      <c r="C290" s="94" t="s">
        <v>476</v>
      </c>
      <c r="D290" s="140" t="s">
        <v>218</v>
      </c>
      <c r="E290" s="141">
        <v>100000</v>
      </c>
      <c r="F290" s="141">
        <v>100000</v>
      </c>
      <c r="G290" s="141">
        <v>100000</v>
      </c>
      <c r="H290" s="141">
        <v>100000</v>
      </c>
      <c r="I290" s="141">
        <v>100000</v>
      </c>
      <c r="J290" s="96" t="s">
        <v>764</v>
      </c>
      <c r="K290" s="94" t="s">
        <v>477</v>
      </c>
      <c r="L290" s="142" t="s">
        <v>88</v>
      </c>
    </row>
    <row r="291" spans="1:12" ht="78" x14ac:dyDescent="0.3">
      <c r="A291" s="113">
        <v>84</v>
      </c>
      <c r="B291" s="443" t="s">
        <v>478</v>
      </c>
      <c r="C291" s="71" t="s">
        <v>476</v>
      </c>
      <c r="D291" s="113" t="s">
        <v>218</v>
      </c>
      <c r="E291" s="143">
        <v>100000</v>
      </c>
      <c r="F291" s="143">
        <v>100000</v>
      </c>
      <c r="G291" s="143">
        <v>100000</v>
      </c>
      <c r="H291" s="143">
        <v>100000</v>
      </c>
      <c r="I291" s="143">
        <v>100000</v>
      </c>
      <c r="J291" s="89" t="s">
        <v>764</v>
      </c>
      <c r="K291" s="71" t="s">
        <v>477</v>
      </c>
      <c r="L291" s="144" t="s">
        <v>88</v>
      </c>
    </row>
    <row r="292" spans="1:12" ht="79.5" customHeight="1" x14ac:dyDescent="0.3">
      <c r="A292" s="113">
        <v>85</v>
      </c>
      <c r="B292" s="443" t="s">
        <v>989</v>
      </c>
      <c r="C292" s="71" t="s">
        <v>476</v>
      </c>
      <c r="D292" s="113" t="s">
        <v>218</v>
      </c>
      <c r="E292" s="143">
        <v>100000</v>
      </c>
      <c r="F292" s="143">
        <v>100000</v>
      </c>
      <c r="G292" s="143">
        <v>100000</v>
      </c>
      <c r="H292" s="143">
        <v>100000</v>
      </c>
      <c r="I292" s="143">
        <v>100000</v>
      </c>
      <c r="J292" s="89" t="s">
        <v>764</v>
      </c>
      <c r="K292" s="71" t="s">
        <v>477</v>
      </c>
      <c r="L292" s="144" t="s">
        <v>88</v>
      </c>
    </row>
    <row r="293" spans="1:12" ht="78" x14ac:dyDescent="0.3">
      <c r="A293" s="158">
        <v>86</v>
      </c>
      <c r="B293" s="443" t="s">
        <v>479</v>
      </c>
      <c r="C293" s="71" t="s">
        <v>476</v>
      </c>
      <c r="D293" s="113" t="s">
        <v>218</v>
      </c>
      <c r="E293" s="143">
        <v>100000</v>
      </c>
      <c r="F293" s="143">
        <v>100000</v>
      </c>
      <c r="G293" s="143">
        <v>100000</v>
      </c>
      <c r="H293" s="143">
        <v>100000</v>
      </c>
      <c r="I293" s="143">
        <v>100000</v>
      </c>
      <c r="J293" s="89" t="s">
        <v>764</v>
      </c>
      <c r="K293" s="71" t="s">
        <v>477</v>
      </c>
      <c r="L293" s="144" t="s">
        <v>88</v>
      </c>
    </row>
    <row r="294" spans="1:12" ht="117" x14ac:dyDescent="0.3">
      <c r="A294" s="159">
        <v>87</v>
      </c>
      <c r="B294" s="478" t="s">
        <v>1039</v>
      </c>
      <c r="C294" s="72" t="s">
        <v>476</v>
      </c>
      <c r="D294" s="73" t="s">
        <v>218</v>
      </c>
      <c r="E294" s="74">
        <v>199000</v>
      </c>
      <c r="F294" s="74">
        <v>199000</v>
      </c>
      <c r="G294" s="74">
        <v>199000</v>
      </c>
      <c r="H294" s="74">
        <v>199000</v>
      </c>
      <c r="I294" s="74">
        <v>199000</v>
      </c>
      <c r="J294" s="75" t="s">
        <v>764</v>
      </c>
      <c r="K294" s="72" t="s">
        <v>477</v>
      </c>
      <c r="L294" s="76" t="s">
        <v>88</v>
      </c>
    </row>
    <row r="295" spans="1:12" ht="23.25" customHeight="1" x14ac:dyDescent="0.3">
      <c r="A295" s="139"/>
      <c r="B295" s="441"/>
      <c r="C295" s="360" t="s">
        <v>1229</v>
      </c>
      <c r="D295" s="173">
        <v>87</v>
      </c>
      <c r="E295" s="362">
        <f>SUM(E290:E294)</f>
        <v>599000</v>
      </c>
      <c r="F295" s="362">
        <f t="shared" ref="F295:I295" si="17">SUM(F290:F294)</f>
        <v>599000</v>
      </c>
      <c r="G295" s="362">
        <f t="shared" si="17"/>
        <v>599000</v>
      </c>
      <c r="H295" s="362">
        <f t="shared" si="17"/>
        <v>599000</v>
      </c>
      <c r="I295" s="362">
        <f t="shared" si="17"/>
        <v>599000</v>
      </c>
      <c r="J295" s="31"/>
      <c r="K295" s="30"/>
      <c r="L295" s="32"/>
    </row>
    <row r="296" spans="1:12" ht="24" customHeight="1" x14ac:dyDescent="0.3">
      <c r="A296" s="139"/>
      <c r="B296" s="441"/>
      <c r="C296" s="30"/>
      <c r="D296" s="139"/>
      <c r="E296" s="282"/>
      <c r="F296" s="282"/>
      <c r="G296" s="282"/>
      <c r="H296" s="282"/>
      <c r="I296" s="282"/>
      <c r="J296" s="31"/>
      <c r="K296" s="30"/>
      <c r="L296" s="32"/>
    </row>
    <row r="297" spans="1:12" ht="27.75" customHeight="1" x14ac:dyDescent="0.3">
      <c r="A297" s="139"/>
      <c r="B297" s="441"/>
      <c r="C297" s="30"/>
      <c r="D297" s="139"/>
      <c r="E297" s="282"/>
      <c r="F297" s="282"/>
      <c r="G297" s="282"/>
      <c r="H297" s="282"/>
      <c r="I297" s="282"/>
      <c r="J297" s="31"/>
      <c r="K297" s="30"/>
      <c r="L297" s="649">
        <v>70</v>
      </c>
    </row>
    <row r="298" spans="1:12" x14ac:dyDescent="0.3">
      <c r="A298" s="139"/>
      <c r="B298" s="441"/>
      <c r="C298" s="128"/>
      <c r="D298" s="128"/>
      <c r="E298" s="133"/>
      <c r="F298" s="133"/>
      <c r="G298" s="133"/>
      <c r="H298" s="133"/>
      <c r="I298" s="133"/>
      <c r="J298" s="31"/>
      <c r="K298" s="30"/>
      <c r="L298" s="116" t="s">
        <v>928</v>
      </c>
    </row>
    <row r="299" spans="1:12" x14ac:dyDescent="0.3">
      <c r="B299" s="423" t="s">
        <v>420</v>
      </c>
      <c r="C299" s="117"/>
      <c r="D299" s="117"/>
      <c r="E299" s="117"/>
      <c r="F299" s="117"/>
      <c r="G299" s="117"/>
      <c r="H299" s="117"/>
      <c r="I299" s="117"/>
      <c r="J299" s="117"/>
      <c r="K299" s="117"/>
    </row>
    <row r="300" spans="1:12" x14ac:dyDescent="0.3">
      <c r="A300" s="118"/>
      <c r="B300" s="424"/>
      <c r="C300" s="118"/>
      <c r="D300" s="118" t="s">
        <v>78</v>
      </c>
      <c r="E300" s="777" t="s">
        <v>4</v>
      </c>
      <c r="F300" s="778"/>
      <c r="G300" s="778"/>
      <c r="H300" s="778"/>
      <c r="I300" s="779"/>
      <c r="J300" s="118" t="s">
        <v>422</v>
      </c>
      <c r="K300" s="118"/>
      <c r="L300" s="118" t="s">
        <v>80</v>
      </c>
    </row>
    <row r="301" spans="1:12" x14ac:dyDescent="0.3">
      <c r="A301" s="119" t="s">
        <v>76</v>
      </c>
      <c r="B301" s="425" t="s">
        <v>3</v>
      </c>
      <c r="C301" s="119" t="s">
        <v>77</v>
      </c>
      <c r="D301" s="309" t="s">
        <v>1078</v>
      </c>
      <c r="E301" s="119">
        <v>2561</v>
      </c>
      <c r="F301" s="119">
        <v>2562</v>
      </c>
      <c r="G301" s="119">
        <v>2563</v>
      </c>
      <c r="H301" s="119">
        <v>2564</v>
      </c>
      <c r="I301" s="119">
        <v>2565</v>
      </c>
      <c r="J301" s="120" t="s">
        <v>423</v>
      </c>
      <c r="K301" s="119" t="s">
        <v>79</v>
      </c>
      <c r="L301" s="119" t="s">
        <v>424</v>
      </c>
    </row>
    <row r="302" spans="1:12" x14ac:dyDescent="0.3">
      <c r="A302" s="121"/>
      <c r="B302" s="426"/>
      <c r="C302" s="121"/>
      <c r="D302" s="122" t="s">
        <v>1079</v>
      </c>
      <c r="E302" s="121" t="s">
        <v>5</v>
      </c>
      <c r="F302" s="121" t="s">
        <v>5</v>
      </c>
      <c r="G302" s="121" t="s">
        <v>5</v>
      </c>
      <c r="H302" s="121" t="s">
        <v>5</v>
      </c>
      <c r="I302" s="121" t="s">
        <v>5</v>
      </c>
      <c r="J302" s="121"/>
      <c r="K302" s="121"/>
      <c r="L302" s="121"/>
    </row>
    <row r="303" spans="1:12" ht="117" x14ac:dyDescent="0.3">
      <c r="A303" s="157">
        <v>88</v>
      </c>
      <c r="B303" s="764" t="s">
        <v>1376</v>
      </c>
      <c r="C303" s="94" t="s">
        <v>476</v>
      </c>
      <c r="D303" s="140" t="s">
        <v>218</v>
      </c>
      <c r="E303" s="650">
        <v>0</v>
      </c>
      <c r="F303" s="141">
        <v>200000</v>
      </c>
      <c r="G303" s="141">
        <v>200000</v>
      </c>
      <c r="H303" s="141">
        <v>200000</v>
      </c>
      <c r="I303" s="141">
        <v>200000</v>
      </c>
      <c r="J303" s="96" t="s">
        <v>764</v>
      </c>
      <c r="K303" s="94" t="s">
        <v>477</v>
      </c>
      <c r="L303" s="142" t="s">
        <v>88</v>
      </c>
    </row>
    <row r="304" spans="1:12" ht="87" customHeight="1" x14ac:dyDescent="0.3">
      <c r="A304" s="158">
        <v>89</v>
      </c>
      <c r="B304" s="443" t="s">
        <v>481</v>
      </c>
      <c r="C304" s="71" t="s">
        <v>476</v>
      </c>
      <c r="D304" s="113" t="s">
        <v>218</v>
      </c>
      <c r="E304" s="143">
        <v>100000</v>
      </c>
      <c r="F304" s="143">
        <v>100000</v>
      </c>
      <c r="G304" s="143">
        <v>100000</v>
      </c>
      <c r="H304" s="143">
        <v>100000</v>
      </c>
      <c r="I304" s="143">
        <v>100000</v>
      </c>
      <c r="J304" s="89" t="s">
        <v>764</v>
      </c>
      <c r="K304" s="71" t="s">
        <v>477</v>
      </c>
      <c r="L304" s="144" t="s">
        <v>88</v>
      </c>
    </row>
    <row r="305" spans="1:12" ht="123.75" customHeight="1" x14ac:dyDescent="0.3">
      <c r="A305" s="158">
        <v>90</v>
      </c>
      <c r="B305" s="765" t="s">
        <v>1377</v>
      </c>
      <c r="C305" s="71" t="s">
        <v>476</v>
      </c>
      <c r="D305" s="113" t="s">
        <v>218</v>
      </c>
      <c r="E305" s="570">
        <v>0</v>
      </c>
      <c r="F305" s="143">
        <v>200000</v>
      </c>
      <c r="G305" s="143">
        <v>200000</v>
      </c>
      <c r="H305" s="143">
        <v>200000</v>
      </c>
      <c r="I305" s="143">
        <v>200000</v>
      </c>
      <c r="J305" s="89" t="s">
        <v>764</v>
      </c>
      <c r="K305" s="71" t="s">
        <v>477</v>
      </c>
      <c r="L305" s="144" t="s">
        <v>88</v>
      </c>
    </row>
    <row r="306" spans="1:12" ht="87.75" customHeight="1" x14ac:dyDescent="0.3">
      <c r="A306" s="159">
        <v>91</v>
      </c>
      <c r="B306" s="478" t="s">
        <v>482</v>
      </c>
      <c r="C306" s="72" t="s">
        <v>476</v>
      </c>
      <c r="D306" s="73" t="s">
        <v>218</v>
      </c>
      <c r="E306" s="74">
        <v>100000</v>
      </c>
      <c r="F306" s="74">
        <v>100000</v>
      </c>
      <c r="G306" s="74">
        <v>100000</v>
      </c>
      <c r="H306" s="74">
        <v>100000</v>
      </c>
      <c r="I306" s="74">
        <v>100000</v>
      </c>
      <c r="J306" s="75" t="s">
        <v>764</v>
      </c>
      <c r="K306" s="72" t="s">
        <v>477</v>
      </c>
      <c r="L306" s="76" t="s">
        <v>88</v>
      </c>
    </row>
    <row r="307" spans="1:12" x14ac:dyDescent="0.3">
      <c r="A307" s="139"/>
      <c r="B307" s="441"/>
      <c r="C307" s="360" t="s">
        <v>1332</v>
      </c>
      <c r="D307" s="173">
        <v>91</v>
      </c>
      <c r="E307" s="362">
        <f>SUM(E303:E306)</f>
        <v>200000</v>
      </c>
      <c r="F307" s="362">
        <f>SUM(F303:F306)</f>
        <v>600000</v>
      </c>
      <c r="G307" s="362">
        <f t="shared" ref="G307:I307" si="18">SUM(G303:G306)</f>
        <v>600000</v>
      </c>
      <c r="H307" s="362">
        <f t="shared" si="18"/>
        <v>600000</v>
      </c>
      <c r="I307" s="362">
        <f t="shared" si="18"/>
        <v>600000</v>
      </c>
      <c r="J307" s="31"/>
      <c r="K307" s="30"/>
    </row>
    <row r="308" spans="1:12" x14ac:dyDescent="0.3">
      <c r="A308" s="139"/>
      <c r="B308" s="441"/>
      <c r="C308" s="128"/>
      <c r="D308" s="128"/>
      <c r="E308" s="133"/>
      <c r="F308" s="133"/>
      <c r="G308" s="133"/>
      <c r="H308" s="133"/>
      <c r="I308" s="133"/>
      <c r="J308" s="31"/>
      <c r="K308" s="30"/>
      <c r="L308" s="192"/>
    </row>
    <row r="309" spans="1:12" x14ac:dyDescent="0.3">
      <c r="A309" s="139"/>
      <c r="B309" s="441"/>
      <c r="C309" s="128"/>
      <c r="D309" s="128"/>
      <c r="E309" s="133"/>
      <c r="F309" s="133"/>
      <c r="G309" s="133"/>
      <c r="H309" s="133"/>
      <c r="I309" s="133"/>
      <c r="J309" s="31"/>
      <c r="K309" s="30"/>
      <c r="L309" s="651">
        <v>71</v>
      </c>
    </row>
    <row r="310" spans="1:12" x14ac:dyDescent="0.3">
      <c r="A310" s="139"/>
      <c r="B310" s="441"/>
      <c r="C310" s="128"/>
      <c r="D310" s="128"/>
      <c r="E310" s="133"/>
      <c r="F310" s="133"/>
      <c r="G310" s="133"/>
      <c r="H310" s="133"/>
      <c r="I310" s="133"/>
      <c r="J310" s="31"/>
      <c r="K310" s="30"/>
      <c r="L310" s="116" t="s">
        <v>928</v>
      </c>
    </row>
    <row r="311" spans="1:12" x14ac:dyDescent="0.3">
      <c r="B311" s="423" t="s">
        <v>420</v>
      </c>
      <c r="C311" s="117"/>
      <c r="D311" s="117"/>
      <c r="E311" s="117"/>
      <c r="F311" s="117"/>
      <c r="G311" s="117"/>
      <c r="H311" s="117"/>
      <c r="I311" s="117"/>
      <c r="J311" s="117"/>
      <c r="K311" s="117"/>
    </row>
    <row r="312" spans="1:12" x14ac:dyDescent="0.3">
      <c r="A312" s="118"/>
      <c r="B312" s="424"/>
      <c r="C312" s="118"/>
      <c r="D312" s="118" t="s">
        <v>78</v>
      </c>
      <c r="E312" s="777" t="s">
        <v>4</v>
      </c>
      <c r="F312" s="778"/>
      <c r="G312" s="778"/>
      <c r="H312" s="778"/>
      <c r="I312" s="779"/>
      <c r="J312" s="118" t="s">
        <v>422</v>
      </c>
      <c r="K312" s="118"/>
      <c r="L312" s="118" t="s">
        <v>80</v>
      </c>
    </row>
    <row r="313" spans="1:12" x14ac:dyDescent="0.3">
      <c r="A313" s="119" t="s">
        <v>76</v>
      </c>
      <c r="B313" s="425" t="s">
        <v>3</v>
      </c>
      <c r="C313" s="119" t="s">
        <v>77</v>
      </c>
      <c r="D313" s="309" t="s">
        <v>1078</v>
      </c>
      <c r="E313" s="119">
        <v>2561</v>
      </c>
      <c r="F313" s="119">
        <v>2562</v>
      </c>
      <c r="G313" s="119">
        <v>2563</v>
      </c>
      <c r="H313" s="119">
        <v>2564</v>
      </c>
      <c r="I313" s="119">
        <v>2565</v>
      </c>
      <c r="J313" s="120" t="s">
        <v>423</v>
      </c>
      <c r="K313" s="119" t="s">
        <v>79</v>
      </c>
      <c r="L313" s="119" t="s">
        <v>424</v>
      </c>
    </row>
    <row r="314" spans="1:12" x14ac:dyDescent="0.3">
      <c r="A314" s="121"/>
      <c r="B314" s="426"/>
      <c r="C314" s="121"/>
      <c r="D314" s="122" t="s">
        <v>1079</v>
      </c>
      <c r="E314" s="121" t="s">
        <v>5</v>
      </c>
      <c r="F314" s="121" t="s">
        <v>5</v>
      </c>
      <c r="G314" s="121" t="s">
        <v>5</v>
      </c>
      <c r="H314" s="121" t="s">
        <v>5</v>
      </c>
      <c r="I314" s="121" t="s">
        <v>5</v>
      </c>
      <c r="J314" s="121"/>
      <c r="K314" s="121"/>
      <c r="L314" s="121"/>
    </row>
    <row r="315" spans="1:12" ht="121.5" customHeight="1" x14ac:dyDescent="0.3">
      <c r="A315" s="158">
        <v>92</v>
      </c>
      <c r="B315" s="438" t="s">
        <v>1040</v>
      </c>
      <c r="C315" s="71" t="s">
        <v>476</v>
      </c>
      <c r="D315" s="113" t="s">
        <v>218</v>
      </c>
      <c r="E315" s="143">
        <v>199000</v>
      </c>
      <c r="F315" s="143">
        <v>199000</v>
      </c>
      <c r="G315" s="143">
        <v>199000</v>
      </c>
      <c r="H315" s="143">
        <v>199000</v>
      </c>
      <c r="I315" s="143">
        <v>199000</v>
      </c>
      <c r="J315" s="125" t="s">
        <v>764</v>
      </c>
      <c r="K315" s="136" t="s">
        <v>477</v>
      </c>
      <c r="L315" s="144" t="s">
        <v>88</v>
      </c>
    </row>
    <row r="316" spans="1:12" ht="81" customHeight="1" x14ac:dyDescent="0.3">
      <c r="A316" s="158">
        <v>93</v>
      </c>
      <c r="B316" s="438" t="s">
        <v>482</v>
      </c>
      <c r="C316" s="71" t="s">
        <v>476</v>
      </c>
      <c r="D316" s="113" t="s">
        <v>218</v>
      </c>
      <c r="E316" s="143">
        <v>100000</v>
      </c>
      <c r="F316" s="143">
        <v>100000</v>
      </c>
      <c r="G316" s="143">
        <v>100000</v>
      </c>
      <c r="H316" s="143">
        <v>100000</v>
      </c>
      <c r="I316" s="143">
        <v>100000</v>
      </c>
      <c r="J316" s="125" t="s">
        <v>764</v>
      </c>
      <c r="K316" s="136" t="s">
        <v>477</v>
      </c>
      <c r="L316" s="144" t="s">
        <v>88</v>
      </c>
    </row>
    <row r="317" spans="1:12" ht="75.75" customHeight="1" x14ac:dyDescent="0.3">
      <c r="A317" s="158">
        <v>94</v>
      </c>
      <c r="B317" s="438" t="s">
        <v>1378</v>
      </c>
      <c r="C317" s="72" t="s">
        <v>476</v>
      </c>
      <c r="D317" s="73" t="s">
        <v>218</v>
      </c>
      <c r="E317" s="74">
        <v>100000</v>
      </c>
      <c r="F317" s="74">
        <v>100000</v>
      </c>
      <c r="G317" s="74">
        <v>100000</v>
      </c>
      <c r="H317" s="74">
        <v>100000</v>
      </c>
      <c r="I317" s="74">
        <v>100000</v>
      </c>
      <c r="J317" s="125" t="s">
        <v>764</v>
      </c>
      <c r="K317" s="136" t="s">
        <v>477</v>
      </c>
      <c r="L317" s="144" t="s">
        <v>88</v>
      </c>
    </row>
    <row r="318" spans="1:12" ht="81" customHeight="1" x14ac:dyDescent="0.3">
      <c r="A318" s="159">
        <v>95</v>
      </c>
      <c r="B318" s="440" t="s">
        <v>484</v>
      </c>
      <c r="C318" s="72" t="s">
        <v>476</v>
      </c>
      <c r="D318" s="73" t="s">
        <v>218</v>
      </c>
      <c r="E318" s="74">
        <v>100000</v>
      </c>
      <c r="F318" s="74">
        <v>100000</v>
      </c>
      <c r="G318" s="74">
        <v>100000</v>
      </c>
      <c r="H318" s="74">
        <v>100000</v>
      </c>
      <c r="I318" s="74">
        <v>100000</v>
      </c>
      <c r="J318" s="126" t="s">
        <v>764</v>
      </c>
      <c r="K318" s="155" t="s">
        <v>477</v>
      </c>
      <c r="L318" s="76" t="s">
        <v>88</v>
      </c>
    </row>
    <row r="319" spans="1:12" x14ac:dyDescent="0.3">
      <c r="A319" s="128"/>
      <c r="B319" s="451"/>
      <c r="C319" s="360" t="s">
        <v>1333</v>
      </c>
      <c r="D319" s="173">
        <v>95</v>
      </c>
      <c r="E319" s="362">
        <f>SUM(E315:E318)</f>
        <v>499000</v>
      </c>
      <c r="F319" s="362">
        <f>SUM(F315:F318)</f>
        <v>499000</v>
      </c>
      <c r="G319" s="362">
        <f>SUM(G315:G318)</f>
        <v>499000</v>
      </c>
      <c r="H319" s="362">
        <f>SUM(H315:H318)</f>
        <v>499000</v>
      </c>
      <c r="I319" s="362">
        <f>SUM(I315:I318)</f>
        <v>499000</v>
      </c>
      <c r="J319" s="133"/>
      <c r="K319" s="162"/>
      <c r="L319" s="162"/>
    </row>
    <row r="320" spans="1:12" x14ac:dyDescent="0.3">
      <c r="A320" s="128"/>
      <c r="B320" s="451"/>
      <c r="C320" s="128"/>
      <c r="D320" s="128"/>
      <c r="E320" s="133"/>
      <c r="F320" s="133"/>
      <c r="G320" s="133"/>
      <c r="H320" s="133"/>
      <c r="I320" s="133"/>
      <c r="J320" s="133"/>
      <c r="K320" s="162"/>
      <c r="L320" s="162"/>
    </row>
    <row r="321" spans="1:12" x14ac:dyDescent="0.3">
      <c r="A321" s="128"/>
      <c r="B321" s="451"/>
      <c r="C321" s="128"/>
      <c r="D321" s="128"/>
      <c r="E321" s="133"/>
      <c r="F321" s="133"/>
      <c r="G321" s="133"/>
      <c r="H321" s="133"/>
      <c r="I321" s="133"/>
      <c r="J321" s="133"/>
      <c r="K321" s="162"/>
      <c r="L321" s="162"/>
    </row>
    <row r="322" spans="1:12" x14ac:dyDescent="0.3">
      <c r="A322" s="128"/>
      <c r="B322" s="451"/>
      <c r="C322" s="128"/>
      <c r="D322" s="128"/>
      <c r="E322" s="133"/>
      <c r="F322" s="133"/>
      <c r="G322" s="133"/>
      <c r="H322" s="133"/>
      <c r="I322" s="133"/>
      <c r="J322" s="133"/>
      <c r="K322" s="162"/>
      <c r="L322" s="162"/>
    </row>
    <row r="323" spans="1:12" x14ac:dyDescent="0.3">
      <c r="A323" s="128"/>
      <c r="B323" s="451"/>
      <c r="C323" s="128"/>
      <c r="D323" s="128"/>
      <c r="E323" s="133"/>
      <c r="F323" s="133"/>
      <c r="G323" s="133"/>
      <c r="H323" s="133"/>
      <c r="I323" s="133"/>
      <c r="J323" s="133"/>
      <c r="K323" s="162"/>
      <c r="L323" s="162"/>
    </row>
    <row r="324" spans="1:12" x14ac:dyDescent="0.3">
      <c r="A324" s="128"/>
      <c r="B324" s="451"/>
      <c r="C324" s="128"/>
      <c r="D324" s="128"/>
      <c r="E324" s="133"/>
      <c r="F324" s="133"/>
      <c r="G324" s="133"/>
      <c r="H324" s="133"/>
      <c r="I324" s="133"/>
      <c r="J324" s="133"/>
      <c r="K324" s="162"/>
      <c r="L324" s="652">
        <v>72</v>
      </c>
    </row>
    <row r="325" spans="1:12" x14ac:dyDescent="0.3">
      <c r="A325" s="128"/>
      <c r="B325" s="451"/>
      <c r="C325" s="128"/>
      <c r="D325" s="128"/>
      <c r="E325" s="133"/>
      <c r="F325" s="133"/>
      <c r="G325" s="133"/>
      <c r="H325" s="133"/>
      <c r="I325" s="133"/>
      <c r="J325" s="133"/>
      <c r="K325" s="162"/>
      <c r="L325" s="116" t="s">
        <v>928</v>
      </c>
    </row>
    <row r="326" spans="1:12" x14ac:dyDescent="0.3">
      <c r="B326" s="423" t="s">
        <v>420</v>
      </c>
      <c r="C326" s="117"/>
      <c r="D326" s="117"/>
      <c r="E326" s="117"/>
      <c r="F326" s="117"/>
      <c r="G326" s="117"/>
      <c r="H326" s="117"/>
      <c r="I326" s="117"/>
      <c r="J326" s="117"/>
      <c r="K326" s="117"/>
    </row>
    <row r="327" spans="1:12" x14ac:dyDescent="0.3">
      <c r="A327" s="118"/>
      <c r="B327" s="424"/>
      <c r="C327" s="118"/>
      <c r="D327" s="118" t="s">
        <v>78</v>
      </c>
      <c r="E327" s="777" t="s">
        <v>4</v>
      </c>
      <c r="F327" s="778"/>
      <c r="G327" s="778"/>
      <c r="H327" s="778"/>
      <c r="I327" s="779"/>
      <c r="J327" s="118" t="s">
        <v>422</v>
      </c>
      <c r="K327" s="118"/>
      <c r="L327" s="118" t="s">
        <v>80</v>
      </c>
    </row>
    <row r="328" spans="1:12" x14ac:dyDescent="0.3">
      <c r="A328" s="119" t="s">
        <v>76</v>
      </c>
      <c r="B328" s="425" t="s">
        <v>3</v>
      </c>
      <c r="C328" s="119" t="s">
        <v>77</v>
      </c>
      <c r="D328" s="309" t="s">
        <v>1078</v>
      </c>
      <c r="E328" s="119">
        <v>2561</v>
      </c>
      <c r="F328" s="119">
        <v>2562</v>
      </c>
      <c r="G328" s="119">
        <v>2563</v>
      </c>
      <c r="H328" s="119">
        <v>2564</v>
      </c>
      <c r="I328" s="119">
        <v>2565</v>
      </c>
      <c r="J328" s="120" t="s">
        <v>423</v>
      </c>
      <c r="K328" s="119" t="s">
        <v>79</v>
      </c>
      <c r="L328" s="119" t="s">
        <v>424</v>
      </c>
    </row>
    <row r="329" spans="1:12" x14ac:dyDescent="0.3">
      <c r="A329" s="121"/>
      <c r="B329" s="426"/>
      <c r="C329" s="121"/>
      <c r="D329" s="122" t="s">
        <v>1079</v>
      </c>
      <c r="E329" s="121" t="s">
        <v>5</v>
      </c>
      <c r="F329" s="121" t="s">
        <v>5</v>
      </c>
      <c r="G329" s="121" t="s">
        <v>5</v>
      </c>
      <c r="H329" s="121" t="s">
        <v>5</v>
      </c>
      <c r="I329" s="121" t="s">
        <v>5</v>
      </c>
      <c r="J329" s="121"/>
      <c r="K329" s="121"/>
      <c r="L329" s="121"/>
    </row>
    <row r="330" spans="1:12" ht="122.25" customHeight="1" x14ac:dyDescent="0.3">
      <c r="A330" s="113">
        <v>96</v>
      </c>
      <c r="B330" s="601" t="s">
        <v>1245</v>
      </c>
      <c r="C330" s="71" t="s">
        <v>476</v>
      </c>
      <c r="D330" s="113" t="s">
        <v>218</v>
      </c>
      <c r="E330" s="143" t="s">
        <v>1128</v>
      </c>
      <c r="F330" s="143">
        <v>500000</v>
      </c>
      <c r="G330" s="143">
        <v>500000</v>
      </c>
      <c r="H330" s="143">
        <v>500000</v>
      </c>
      <c r="I330" s="143">
        <v>500000</v>
      </c>
      <c r="J330" s="125" t="s">
        <v>764</v>
      </c>
      <c r="K330" s="136" t="s">
        <v>477</v>
      </c>
      <c r="L330" s="144" t="s">
        <v>88</v>
      </c>
    </row>
    <row r="331" spans="1:12" ht="121.5" customHeight="1" x14ac:dyDescent="0.3">
      <c r="A331" s="214">
        <v>97</v>
      </c>
      <c r="B331" s="636" t="s">
        <v>1303</v>
      </c>
      <c r="C331" s="71" t="s">
        <v>476</v>
      </c>
      <c r="D331" s="113" t="s">
        <v>211</v>
      </c>
      <c r="E331" s="570">
        <v>0</v>
      </c>
      <c r="F331" s="143">
        <v>334000</v>
      </c>
      <c r="G331" s="143">
        <v>300000</v>
      </c>
      <c r="H331" s="143">
        <v>300000</v>
      </c>
      <c r="I331" s="143">
        <v>300000</v>
      </c>
      <c r="J331" s="125" t="s">
        <v>764</v>
      </c>
      <c r="K331" s="136" t="s">
        <v>477</v>
      </c>
      <c r="L331" s="144" t="s">
        <v>88</v>
      </c>
    </row>
    <row r="332" spans="1:12" ht="117" customHeight="1" x14ac:dyDescent="0.3">
      <c r="A332" s="214">
        <v>98</v>
      </c>
      <c r="B332" s="443" t="s">
        <v>1041</v>
      </c>
      <c r="C332" s="213" t="s">
        <v>476</v>
      </c>
      <c r="D332" s="214" t="s">
        <v>218</v>
      </c>
      <c r="E332" s="251">
        <v>199000</v>
      </c>
      <c r="F332" s="251">
        <v>199000</v>
      </c>
      <c r="G332" s="251">
        <v>199000</v>
      </c>
      <c r="H332" s="251">
        <v>199000</v>
      </c>
      <c r="I332" s="251">
        <v>199000</v>
      </c>
      <c r="J332" s="123" t="s">
        <v>764</v>
      </c>
      <c r="K332" s="124" t="s">
        <v>477</v>
      </c>
      <c r="L332" s="142" t="s">
        <v>88</v>
      </c>
    </row>
    <row r="333" spans="1:12" ht="84" customHeight="1" x14ac:dyDescent="0.3">
      <c r="A333" s="73">
        <v>99</v>
      </c>
      <c r="B333" s="440" t="s">
        <v>1379</v>
      </c>
      <c r="C333" s="72" t="s">
        <v>476</v>
      </c>
      <c r="D333" s="73" t="s">
        <v>218</v>
      </c>
      <c r="E333" s="74">
        <v>200000</v>
      </c>
      <c r="F333" s="74">
        <v>200000</v>
      </c>
      <c r="G333" s="74">
        <v>200000</v>
      </c>
      <c r="H333" s="74">
        <v>200000</v>
      </c>
      <c r="I333" s="74">
        <v>200000</v>
      </c>
      <c r="J333" s="126" t="s">
        <v>764</v>
      </c>
      <c r="K333" s="155" t="s">
        <v>477</v>
      </c>
      <c r="L333" s="76" t="s">
        <v>88</v>
      </c>
    </row>
    <row r="334" spans="1:12" x14ac:dyDescent="0.3">
      <c r="A334" s="147"/>
      <c r="B334" s="444"/>
      <c r="C334" s="360" t="s">
        <v>1334</v>
      </c>
      <c r="D334" s="173">
        <v>99</v>
      </c>
      <c r="E334" s="362">
        <f>SUM(E330:E333)</f>
        <v>399000</v>
      </c>
      <c r="F334" s="362">
        <f>SUM(F330:F333)</f>
        <v>1233000</v>
      </c>
      <c r="G334" s="362">
        <f>SUM(G330:G333)</f>
        <v>1199000</v>
      </c>
      <c r="H334" s="362">
        <f>SUM(H330:H333)</f>
        <v>1199000</v>
      </c>
      <c r="I334" s="362">
        <f>SUM(I330:I333)</f>
        <v>1199000</v>
      </c>
      <c r="J334" s="133"/>
      <c r="K334" s="148"/>
      <c r="L334" s="148"/>
    </row>
    <row r="335" spans="1:12" x14ac:dyDescent="0.3">
      <c r="A335" s="147"/>
      <c r="B335" s="444"/>
      <c r="C335" s="128"/>
      <c r="D335" s="128"/>
      <c r="E335" s="133"/>
      <c r="F335" s="133"/>
      <c r="G335" s="133"/>
      <c r="H335" s="133"/>
      <c r="I335" s="133"/>
      <c r="J335" s="133"/>
      <c r="K335" s="148"/>
      <c r="L335" s="148"/>
    </row>
    <row r="336" spans="1:12" x14ac:dyDescent="0.3">
      <c r="A336" s="147"/>
      <c r="B336" s="444"/>
      <c r="C336" s="128"/>
      <c r="D336" s="128"/>
      <c r="E336" s="133"/>
      <c r="F336" s="133"/>
      <c r="G336" s="133"/>
      <c r="H336" s="133"/>
      <c r="I336" s="133"/>
      <c r="J336" s="133"/>
      <c r="K336" s="148"/>
      <c r="L336" s="647">
        <v>73</v>
      </c>
    </row>
    <row r="337" spans="1:12" x14ac:dyDescent="0.3">
      <c r="A337" s="147"/>
      <c r="B337" s="444"/>
      <c r="C337" s="128"/>
      <c r="D337" s="128"/>
      <c r="E337" s="129"/>
      <c r="F337" s="129"/>
      <c r="G337" s="129"/>
      <c r="H337" s="129"/>
      <c r="I337" s="129"/>
      <c r="J337" s="133"/>
      <c r="K337" s="148"/>
      <c r="L337" s="116" t="s">
        <v>928</v>
      </c>
    </row>
    <row r="338" spans="1:12" x14ac:dyDescent="0.3">
      <c r="B338" s="423" t="s">
        <v>420</v>
      </c>
      <c r="C338" s="117"/>
      <c r="D338" s="117"/>
      <c r="E338" s="117"/>
      <c r="F338" s="117"/>
      <c r="G338" s="117"/>
      <c r="H338" s="117"/>
      <c r="I338" s="117"/>
      <c r="J338" s="117"/>
      <c r="K338" s="117"/>
    </row>
    <row r="339" spans="1:12" x14ac:dyDescent="0.3">
      <c r="A339" s="118"/>
      <c r="B339" s="424"/>
      <c r="C339" s="118"/>
      <c r="D339" s="118" t="s">
        <v>78</v>
      </c>
      <c r="E339" s="777" t="s">
        <v>4</v>
      </c>
      <c r="F339" s="778"/>
      <c r="G339" s="778"/>
      <c r="H339" s="778"/>
      <c r="I339" s="779"/>
      <c r="J339" s="118" t="s">
        <v>422</v>
      </c>
      <c r="K339" s="118"/>
      <c r="L339" s="118" t="s">
        <v>80</v>
      </c>
    </row>
    <row r="340" spans="1:12" x14ac:dyDescent="0.3">
      <c r="A340" s="119" t="s">
        <v>76</v>
      </c>
      <c r="B340" s="425" t="s">
        <v>3</v>
      </c>
      <c r="C340" s="119" t="s">
        <v>77</v>
      </c>
      <c r="D340" s="309" t="s">
        <v>1078</v>
      </c>
      <c r="E340" s="119">
        <v>2561</v>
      </c>
      <c r="F340" s="119">
        <v>2562</v>
      </c>
      <c r="G340" s="119">
        <v>2563</v>
      </c>
      <c r="H340" s="119">
        <v>2564</v>
      </c>
      <c r="I340" s="119">
        <v>2565</v>
      </c>
      <c r="J340" s="120" t="s">
        <v>423</v>
      </c>
      <c r="K340" s="119" t="s">
        <v>79</v>
      </c>
      <c r="L340" s="119" t="s">
        <v>424</v>
      </c>
    </row>
    <row r="341" spans="1:12" x14ac:dyDescent="0.3">
      <c r="A341" s="121"/>
      <c r="B341" s="426"/>
      <c r="C341" s="121"/>
      <c r="D341" s="122" t="s">
        <v>1079</v>
      </c>
      <c r="E341" s="121" t="s">
        <v>5</v>
      </c>
      <c r="F341" s="121" t="s">
        <v>5</v>
      </c>
      <c r="G341" s="121" t="s">
        <v>5</v>
      </c>
      <c r="H341" s="121" t="s">
        <v>5</v>
      </c>
      <c r="I341" s="121" t="s">
        <v>5</v>
      </c>
      <c r="J341" s="121"/>
      <c r="K341" s="121"/>
      <c r="L341" s="121"/>
    </row>
    <row r="342" spans="1:12" ht="223.5" customHeight="1" x14ac:dyDescent="0.3">
      <c r="A342" s="113">
        <v>100</v>
      </c>
      <c r="B342" s="438" t="s">
        <v>1304</v>
      </c>
      <c r="C342" s="71" t="s">
        <v>476</v>
      </c>
      <c r="D342" s="113" t="s">
        <v>1055</v>
      </c>
      <c r="E342" s="143">
        <v>199000</v>
      </c>
      <c r="F342" s="143">
        <v>199000</v>
      </c>
      <c r="G342" s="143">
        <v>199000</v>
      </c>
      <c r="H342" s="143">
        <v>199000</v>
      </c>
      <c r="I342" s="143">
        <v>199000</v>
      </c>
      <c r="J342" s="125" t="s">
        <v>764</v>
      </c>
      <c r="K342" s="136" t="s">
        <v>477</v>
      </c>
      <c r="L342" s="144" t="s">
        <v>88</v>
      </c>
    </row>
    <row r="343" spans="1:12" ht="95.25" customHeight="1" x14ac:dyDescent="0.3">
      <c r="A343" s="276">
        <v>101</v>
      </c>
      <c r="B343" s="439" t="s">
        <v>486</v>
      </c>
      <c r="C343" s="100" t="s">
        <v>476</v>
      </c>
      <c r="D343" s="276" t="s">
        <v>218</v>
      </c>
      <c r="E343" s="278">
        <v>100000</v>
      </c>
      <c r="F343" s="278">
        <v>100000</v>
      </c>
      <c r="G343" s="278">
        <v>100000</v>
      </c>
      <c r="H343" s="278">
        <v>100000</v>
      </c>
      <c r="I343" s="278">
        <v>100000</v>
      </c>
      <c r="J343" s="279" t="s">
        <v>764</v>
      </c>
      <c r="K343" s="280" t="s">
        <v>477</v>
      </c>
      <c r="L343" s="281" t="s">
        <v>88</v>
      </c>
    </row>
    <row r="344" spans="1:12" ht="96" customHeight="1" x14ac:dyDescent="0.3">
      <c r="A344" s="73">
        <v>102</v>
      </c>
      <c r="B344" s="440" t="s">
        <v>487</v>
      </c>
      <c r="C344" s="72" t="s">
        <v>476</v>
      </c>
      <c r="D344" s="73" t="s">
        <v>218</v>
      </c>
      <c r="E344" s="74">
        <v>100000</v>
      </c>
      <c r="F344" s="74">
        <v>100000</v>
      </c>
      <c r="G344" s="74">
        <v>100000</v>
      </c>
      <c r="H344" s="74">
        <v>100000</v>
      </c>
      <c r="I344" s="74">
        <v>100000</v>
      </c>
      <c r="J344" s="126" t="s">
        <v>764</v>
      </c>
      <c r="K344" s="155" t="s">
        <v>477</v>
      </c>
      <c r="L344" s="76" t="s">
        <v>88</v>
      </c>
    </row>
    <row r="345" spans="1:12" x14ac:dyDescent="0.3">
      <c r="A345" s="151"/>
      <c r="B345" s="446"/>
      <c r="C345" s="360" t="s">
        <v>1335</v>
      </c>
      <c r="D345" s="173">
        <v>102</v>
      </c>
      <c r="E345" s="362">
        <f>SUM(E342:E344)</f>
        <v>399000</v>
      </c>
      <c r="F345" s="362">
        <f>SUM(F342:F344)</f>
        <v>399000</v>
      </c>
      <c r="G345" s="362">
        <f>SUM(G342:G344)</f>
        <v>399000</v>
      </c>
      <c r="H345" s="362">
        <f>SUM(H342:H344)</f>
        <v>399000</v>
      </c>
      <c r="I345" s="362">
        <f>SUM(I342:I344)</f>
        <v>399000</v>
      </c>
      <c r="J345" s="153"/>
      <c r="K345" s="152"/>
      <c r="L345" s="152"/>
    </row>
    <row r="346" spans="1:12" x14ac:dyDescent="0.3">
      <c r="A346" s="147"/>
      <c r="B346" s="444"/>
      <c r="C346" s="128"/>
      <c r="D346" s="128"/>
      <c r="E346" s="133"/>
      <c r="F346" s="133"/>
      <c r="G346" s="133"/>
      <c r="H346" s="133"/>
      <c r="I346" s="133"/>
      <c r="J346" s="133"/>
      <c r="K346" s="148"/>
      <c r="L346" s="148"/>
    </row>
    <row r="347" spans="1:12" x14ac:dyDescent="0.3">
      <c r="A347" s="147"/>
      <c r="B347" s="444"/>
      <c r="C347" s="128"/>
      <c r="D347" s="128"/>
      <c r="E347" s="133"/>
      <c r="F347" s="133"/>
      <c r="G347" s="133"/>
      <c r="H347" s="133"/>
      <c r="I347" s="133"/>
      <c r="J347" s="133"/>
      <c r="K347" s="148"/>
      <c r="L347" s="148"/>
    </row>
    <row r="348" spans="1:12" x14ac:dyDescent="0.3">
      <c r="A348" s="147"/>
      <c r="B348" s="444"/>
      <c r="C348" s="128"/>
      <c r="D348" s="128"/>
      <c r="E348" s="133"/>
      <c r="F348" s="133"/>
      <c r="G348" s="133"/>
      <c r="H348" s="133"/>
      <c r="I348" s="133"/>
      <c r="J348" s="133"/>
      <c r="K348" s="148"/>
      <c r="L348" s="647">
        <v>74</v>
      </c>
    </row>
    <row r="349" spans="1:12" x14ac:dyDescent="0.3">
      <c r="A349" s="147"/>
      <c r="B349" s="444"/>
      <c r="C349" s="128"/>
      <c r="D349" s="128"/>
      <c r="E349" s="129"/>
      <c r="F349" s="129"/>
      <c r="G349" s="129"/>
      <c r="H349" s="129"/>
      <c r="I349" s="129"/>
      <c r="J349" s="133"/>
      <c r="K349" s="148"/>
      <c r="L349" s="116" t="s">
        <v>928</v>
      </c>
    </row>
    <row r="350" spans="1:12" x14ac:dyDescent="0.3">
      <c r="B350" s="423" t="s">
        <v>420</v>
      </c>
      <c r="C350" s="117"/>
      <c r="D350" s="117"/>
      <c r="E350" s="117"/>
      <c r="F350" s="117"/>
      <c r="G350" s="117"/>
      <c r="H350" s="117"/>
      <c r="I350" s="117"/>
      <c r="J350" s="117"/>
      <c r="K350" s="117"/>
    </row>
    <row r="351" spans="1:12" x14ac:dyDescent="0.3">
      <c r="A351" s="118"/>
      <c r="B351" s="424"/>
      <c r="C351" s="118"/>
      <c r="D351" s="118" t="s">
        <v>78</v>
      </c>
      <c r="E351" s="777" t="s">
        <v>4</v>
      </c>
      <c r="F351" s="778"/>
      <c r="G351" s="778"/>
      <c r="H351" s="778"/>
      <c r="I351" s="779"/>
      <c r="J351" s="118" t="s">
        <v>422</v>
      </c>
      <c r="K351" s="118"/>
      <c r="L351" s="118" t="s">
        <v>80</v>
      </c>
    </row>
    <row r="352" spans="1:12" x14ac:dyDescent="0.3">
      <c r="A352" s="119" t="s">
        <v>76</v>
      </c>
      <c r="B352" s="425" t="s">
        <v>3</v>
      </c>
      <c r="C352" s="119" t="s">
        <v>77</v>
      </c>
      <c r="D352" s="309" t="s">
        <v>1078</v>
      </c>
      <c r="E352" s="119">
        <v>2561</v>
      </c>
      <c r="F352" s="119">
        <v>2562</v>
      </c>
      <c r="G352" s="119">
        <v>2563</v>
      </c>
      <c r="H352" s="119">
        <v>2564</v>
      </c>
      <c r="I352" s="119">
        <v>2565</v>
      </c>
      <c r="J352" s="120" t="s">
        <v>423</v>
      </c>
      <c r="K352" s="119" t="s">
        <v>79</v>
      </c>
      <c r="L352" s="119" t="s">
        <v>424</v>
      </c>
    </row>
    <row r="353" spans="1:12" x14ac:dyDescent="0.3">
      <c r="A353" s="121"/>
      <c r="B353" s="426"/>
      <c r="C353" s="121"/>
      <c r="D353" s="122" t="s">
        <v>1079</v>
      </c>
      <c r="E353" s="121" t="s">
        <v>5</v>
      </c>
      <c r="F353" s="121" t="s">
        <v>5</v>
      </c>
      <c r="G353" s="121" t="s">
        <v>5</v>
      </c>
      <c r="H353" s="121" t="s">
        <v>5</v>
      </c>
      <c r="I353" s="121" t="s">
        <v>5</v>
      </c>
      <c r="J353" s="121"/>
      <c r="K353" s="121"/>
      <c r="L353" s="121"/>
    </row>
    <row r="354" spans="1:12" ht="99.75" customHeight="1" x14ac:dyDescent="0.3">
      <c r="A354" s="113">
        <v>103</v>
      </c>
      <c r="B354" s="438" t="s">
        <v>488</v>
      </c>
      <c r="C354" s="71" t="s">
        <v>476</v>
      </c>
      <c r="D354" s="113" t="s">
        <v>218</v>
      </c>
      <c r="E354" s="143">
        <v>100000</v>
      </c>
      <c r="F354" s="143">
        <v>100000</v>
      </c>
      <c r="G354" s="143">
        <v>100000</v>
      </c>
      <c r="H354" s="143">
        <v>100000</v>
      </c>
      <c r="I354" s="143">
        <v>100000</v>
      </c>
      <c r="J354" s="125" t="s">
        <v>764</v>
      </c>
      <c r="K354" s="136" t="s">
        <v>477</v>
      </c>
      <c r="L354" s="144" t="s">
        <v>88</v>
      </c>
    </row>
    <row r="355" spans="1:12" ht="93" customHeight="1" x14ac:dyDescent="0.3">
      <c r="A355" s="276">
        <v>104</v>
      </c>
      <c r="B355" s="439" t="s">
        <v>489</v>
      </c>
      <c r="C355" s="100" t="s">
        <v>476</v>
      </c>
      <c r="D355" s="276" t="s">
        <v>218</v>
      </c>
      <c r="E355" s="278">
        <v>100000</v>
      </c>
      <c r="F355" s="278">
        <v>100000</v>
      </c>
      <c r="G355" s="278">
        <v>100000</v>
      </c>
      <c r="H355" s="278">
        <v>100000</v>
      </c>
      <c r="I355" s="278">
        <v>100000</v>
      </c>
      <c r="J355" s="279" t="s">
        <v>764</v>
      </c>
      <c r="K355" s="280" t="s">
        <v>477</v>
      </c>
      <c r="L355" s="281" t="s">
        <v>88</v>
      </c>
    </row>
    <row r="356" spans="1:12" ht="78" customHeight="1" x14ac:dyDescent="0.3">
      <c r="A356" s="113">
        <v>105</v>
      </c>
      <c r="B356" s="438" t="s">
        <v>490</v>
      </c>
      <c r="C356" s="71" t="s">
        <v>476</v>
      </c>
      <c r="D356" s="113" t="s">
        <v>218</v>
      </c>
      <c r="E356" s="143">
        <v>100000</v>
      </c>
      <c r="F356" s="143">
        <v>100000</v>
      </c>
      <c r="G356" s="143">
        <v>100000</v>
      </c>
      <c r="H356" s="143">
        <v>100000</v>
      </c>
      <c r="I356" s="143">
        <v>100000</v>
      </c>
      <c r="J356" s="125" t="s">
        <v>764</v>
      </c>
      <c r="K356" s="136" t="s">
        <v>477</v>
      </c>
      <c r="L356" s="144" t="s">
        <v>88</v>
      </c>
    </row>
    <row r="357" spans="1:12" ht="81" customHeight="1" x14ac:dyDescent="0.3">
      <c r="A357" s="73">
        <v>106</v>
      </c>
      <c r="B357" s="440" t="s">
        <v>491</v>
      </c>
      <c r="C357" s="72" t="s">
        <v>476</v>
      </c>
      <c r="D357" s="73" t="s">
        <v>218</v>
      </c>
      <c r="E357" s="74">
        <v>100000</v>
      </c>
      <c r="F357" s="74">
        <v>100000</v>
      </c>
      <c r="G357" s="74">
        <v>100000</v>
      </c>
      <c r="H357" s="74">
        <v>100000</v>
      </c>
      <c r="I357" s="74">
        <v>100000</v>
      </c>
      <c r="J357" s="126" t="s">
        <v>764</v>
      </c>
      <c r="K357" s="155" t="s">
        <v>477</v>
      </c>
      <c r="L357" s="76" t="s">
        <v>88</v>
      </c>
    </row>
    <row r="358" spans="1:12" x14ac:dyDescent="0.3">
      <c r="A358" s="147"/>
      <c r="B358" s="444"/>
      <c r="C358" s="360" t="s">
        <v>1336</v>
      </c>
      <c r="D358" s="173">
        <v>106</v>
      </c>
      <c r="E358" s="362">
        <f>SUM(E354:E357)</f>
        <v>400000</v>
      </c>
      <c r="F358" s="362">
        <f t="shared" ref="F358:I358" si="19">SUM(F354:F357)</f>
        <v>400000</v>
      </c>
      <c r="G358" s="362">
        <f t="shared" si="19"/>
        <v>400000</v>
      </c>
      <c r="H358" s="362">
        <f t="shared" si="19"/>
        <v>400000</v>
      </c>
      <c r="I358" s="362">
        <f t="shared" si="19"/>
        <v>400000</v>
      </c>
      <c r="J358" s="133"/>
      <c r="K358" s="148"/>
      <c r="L358" s="148"/>
    </row>
    <row r="359" spans="1:12" x14ac:dyDescent="0.3">
      <c r="A359" s="147"/>
      <c r="B359" s="444"/>
      <c r="C359" s="128"/>
      <c r="D359" s="128"/>
      <c r="E359" s="133"/>
      <c r="F359" s="133"/>
      <c r="G359" s="133"/>
      <c r="H359" s="133"/>
      <c r="I359" s="133"/>
      <c r="J359" s="133"/>
      <c r="K359" s="148"/>
      <c r="L359" s="148"/>
    </row>
    <row r="360" spans="1:12" x14ac:dyDescent="0.3">
      <c r="A360" s="147"/>
      <c r="B360" s="444"/>
      <c r="C360" s="128"/>
      <c r="D360" s="128"/>
      <c r="E360" s="133"/>
      <c r="F360" s="133"/>
      <c r="G360" s="133"/>
      <c r="H360" s="133"/>
      <c r="I360" s="133"/>
      <c r="J360" s="133"/>
      <c r="K360" s="148"/>
      <c r="L360" s="148"/>
    </row>
    <row r="361" spans="1:12" x14ac:dyDescent="0.3">
      <c r="A361" s="147"/>
      <c r="B361" s="444"/>
      <c r="C361" s="128"/>
      <c r="D361" s="128"/>
      <c r="E361" s="133"/>
      <c r="F361" s="133"/>
      <c r="G361" s="133"/>
      <c r="H361" s="133"/>
      <c r="I361" s="133"/>
      <c r="J361" s="133"/>
      <c r="K361" s="148"/>
      <c r="L361" s="148"/>
    </row>
    <row r="362" spans="1:12" x14ac:dyDescent="0.3">
      <c r="A362" s="147"/>
      <c r="B362" s="444"/>
      <c r="C362" s="128"/>
      <c r="D362" s="128"/>
      <c r="E362" s="133"/>
      <c r="F362" s="133"/>
      <c r="G362" s="133"/>
      <c r="H362" s="133"/>
      <c r="I362" s="133"/>
      <c r="J362" s="133"/>
      <c r="K362" s="148"/>
      <c r="L362" s="148"/>
    </row>
    <row r="363" spans="1:12" x14ac:dyDescent="0.3">
      <c r="A363" s="147"/>
      <c r="B363" s="444"/>
      <c r="C363" s="128"/>
      <c r="D363" s="128"/>
      <c r="E363" s="133"/>
      <c r="F363" s="133"/>
      <c r="G363" s="133"/>
      <c r="H363" s="133"/>
      <c r="I363" s="133"/>
      <c r="J363" s="133"/>
      <c r="K363" s="148"/>
      <c r="L363" s="148"/>
    </row>
    <row r="364" spans="1:12" x14ac:dyDescent="0.3">
      <c r="A364" s="147"/>
      <c r="B364" s="444"/>
      <c r="C364" s="128"/>
      <c r="D364" s="128"/>
      <c r="E364" s="133"/>
      <c r="F364" s="133"/>
      <c r="G364" s="133"/>
      <c r="H364" s="133"/>
      <c r="I364" s="133"/>
      <c r="J364" s="133"/>
      <c r="K364" s="148"/>
      <c r="L364" s="647">
        <v>75</v>
      </c>
    </row>
    <row r="365" spans="1:12" x14ac:dyDescent="0.3">
      <c r="A365" s="147"/>
      <c r="B365" s="444"/>
      <c r="C365" s="128"/>
      <c r="D365" s="128"/>
      <c r="E365" s="133"/>
      <c r="F365" s="133"/>
      <c r="G365" s="133"/>
      <c r="H365" s="133"/>
      <c r="I365" s="133"/>
      <c r="J365" s="133"/>
      <c r="K365" s="148"/>
      <c r="L365" s="116" t="s">
        <v>928</v>
      </c>
    </row>
    <row r="366" spans="1:12" x14ac:dyDescent="0.3">
      <c r="B366" s="423" t="s">
        <v>420</v>
      </c>
      <c r="C366" s="117"/>
      <c r="D366" s="117"/>
      <c r="E366" s="117"/>
      <c r="F366" s="117"/>
      <c r="G366" s="117"/>
      <c r="H366" s="117"/>
      <c r="I366" s="117"/>
      <c r="J366" s="117"/>
      <c r="K366" s="117"/>
    </row>
    <row r="367" spans="1:12" x14ac:dyDescent="0.3">
      <c r="A367" s="118"/>
      <c r="B367" s="424"/>
      <c r="C367" s="118"/>
      <c r="D367" s="118" t="s">
        <v>78</v>
      </c>
      <c r="E367" s="777" t="s">
        <v>4</v>
      </c>
      <c r="F367" s="778"/>
      <c r="G367" s="778"/>
      <c r="H367" s="778"/>
      <c r="I367" s="779"/>
      <c r="J367" s="118" t="s">
        <v>422</v>
      </c>
      <c r="K367" s="118"/>
      <c r="L367" s="118" t="s">
        <v>80</v>
      </c>
    </row>
    <row r="368" spans="1:12" x14ac:dyDescent="0.3">
      <c r="A368" s="119" t="s">
        <v>76</v>
      </c>
      <c r="B368" s="425" t="s">
        <v>3</v>
      </c>
      <c r="C368" s="119" t="s">
        <v>77</v>
      </c>
      <c r="D368" s="309" t="s">
        <v>1078</v>
      </c>
      <c r="E368" s="119">
        <v>2561</v>
      </c>
      <c r="F368" s="119">
        <v>2562</v>
      </c>
      <c r="G368" s="119">
        <v>2563</v>
      </c>
      <c r="H368" s="119">
        <v>2564</v>
      </c>
      <c r="I368" s="119">
        <v>2565</v>
      </c>
      <c r="J368" s="120" t="s">
        <v>423</v>
      </c>
      <c r="K368" s="119" t="s">
        <v>79</v>
      </c>
      <c r="L368" s="119" t="s">
        <v>424</v>
      </c>
    </row>
    <row r="369" spans="1:12" x14ac:dyDescent="0.3">
      <c r="A369" s="121"/>
      <c r="B369" s="426"/>
      <c r="C369" s="121"/>
      <c r="D369" s="122" t="s">
        <v>1079</v>
      </c>
      <c r="E369" s="121" t="s">
        <v>5</v>
      </c>
      <c r="F369" s="121" t="s">
        <v>5</v>
      </c>
      <c r="G369" s="121" t="s">
        <v>5</v>
      </c>
      <c r="H369" s="121" t="s">
        <v>5</v>
      </c>
      <c r="I369" s="121" t="s">
        <v>5</v>
      </c>
      <c r="J369" s="121"/>
      <c r="K369" s="121"/>
      <c r="L369" s="121"/>
    </row>
    <row r="370" spans="1:12" ht="89.25" customHeight="1" x14ac:dyDescent="0.3">
      <c r="A370" s="73">
        <v>107</v>
      </c>
      <c r="B370" s="440" t="s">
        <v>492</v>
      </c>
      <c r="C370" s="72" t="s">
        <v>476</v>
      </c>
      <c r="D370" s="73" t="s">
        <v>218</v>
      </c>
      <c r="E370" s="74">
        <v>100000</v>
      </c>
      <c r="F370" s="74">
        <v>100000</v>
      </c>
      <c r="G370" s="74">
        <v>100000</v>
      </c>
      <c r="H370" s="74">
        <v>100000</v>
      </c>
      <c r="I370" s="74">
        <v>100000</v>
      </c>
      <c r="J370" s="126" t="s">
        <v>764</v>
      </c>
      <c r="K370" s="155" t="s">
        <v>477</v>
      </c>
      <c r="L370" s="76" t="s">
        <v>88</v>
      </c>
    </row>
    <row r="371" spans="1:12" ht="80.25" customHeight="1" x14ac:dyDescent="0.3">
      <c r="A371" s="113">
        <v>108</v>
      </c>
      <c r="B371" s="438" t="s">
        <v>493</v>
      </c>
      <c r="C371" s="71" t="s">
        <v>476</v>
      </c>
      <c r="D371" s="113" t="s">
        <v>218</v>
      </c>
      <c r="E371" s="143">
        <v>100000</v>
      </c>
      <c r="F371" s="143">
        <v>100000</v>
      </c>
      <c r="G371" s="143">
        <v>100000</v>
      </c>
      <c r="H371" s="143">
        <v>100000</v>
      </c>
      <c r="I371" s="143">
        <v>100000</v>
      </c>
      <c r="J371" s="125" t="s">
        <v>764</v>
      </c>
      <c r="K371" s="136" t="s">
        <v>477</v>
      </c>
      <c r="L371" s="144" t="s">
        <v>88</v>
      </c>
    </row>
    <row r="372" spans="1:12" ht="76.5" customHeight="1" x14ac:dyDescent="0.3">
      <c r="A372" s="113">
        <v>109</v>
      </c>
      <c r="B372" s="438" t="s">
        <v>494</v>
      </c>
      <c r="C372" s="71" t="s">
        <v>476</v>
      </c>
      <c r="D372" s="113" t="s">
        <v>218</v>
      </c>
      <c r="E372" s="143">
        <v>100000</v>
      </c>
      <c r="F372" s="143">
        <v>100000</v>
      </c>
      <c r="G372" s="143">
        <v>100000</v>
      </c>
      <c r="H372" s="143">
        <v>100000</v>
      </c>
      <c r="I372" s="143">
        <v>100000</v>
      </c>
      <c r="J372" s="125" t="s">
        <v>764</v>
      </c>
      <c r="K372" s="136" t="s">
        <v>477</v>
      </c>
      <c r="L372" s="144" t="s">
        <v>88</v>
      </c>
    </row>
    <row r="373" spans="1:12" ht="78" x14ac:dyDescent="0.3">
      <c r="A373" s="113">
        <v>110</v>
      </c>
      <c r="B373" s="438" t="s">
        <v>495</v>
      </c>
      <c r="C373" s="71" t="s">
        <v>476</v>
      </c>
      <c r="D373" s="113" t="s">
        <v>218</v>
      </c>
      <c r="E373" s="143">
        <v>100000</v>
      </c>
      <c r="F373" s="143">
        <v>100000</v>
      </c>
      <c r="G373" s="143">
        <v>100000</v>
      </c>
      <c r="H373" s="143">
        <v>100000</v>
      </c>
      <c r="I373" s="143">
        <v>100000</v>
      </c>
      <c r="J373" s="125" t="s">
        <v>764</v>
      </c>
      <c r="K373" s="136" t="s">
        <v>477</v>
      </c>
      <c r="L373" s="144" t="s">
        <v>88</v>
      </c>
    </row>
    <row r="374" spans="1:12" ht="87" customHeight="1" x14ac:dyDescent="0.3">
      <c r="A374" s="73">
        <v>111</v>
      </c>
      <c r="B374" s="697" t="s">
        <v>1381</v>
      </c>
      <c r="C374" s="72" t="s">
        <v>476</v>
      </c>
      <c r="D374" s="73" t="s">
        <v>218</v>
      </c>
      <c r="E374" s="74">
        <v>100000</v>
      </c>
      <c r="F374" s="74">
        <v>100000</v>
      </c>
      <c r="G374" s="74">
        <v>100000</v>
      </c>
      <c r="H374" s="74">
        <v>100000</v>
      </c>
      <c r="I374" s="74">
        <v>100000</v>
      </c>
      <c r="J374" s="126" t="s">
        <v>764</v>
      </c>
      <c r="K374" s="155" t="s">
        <v>477</v>
      </c>
      <c r="L374" s="76" t="s">
        <v>88</v>
      </c>
    </row>
    <row r="375" spans="1:12" x14ac:dyDescent="0.3">
      <c r="A375" s="147"/>
      <c r="B375" s="444"/>
      <c r="C375" s="360" t="s">
        <v>1337</v>
      </c>
      <c r="D375" s="173">
        <v>111</v>
      </c>
      <c r="E375" s="362">
        <f>SUM(E370:E374)</f>
        <v>500000</v>
      </c>
      <c r="F375" s="362">
        <f>SUM(F370:F374)</f>
        <v>500000</v>
      </c>
      <c r="G375" s="362">
        <f>SUM(G370:G374)</f>
        <v>500000</v>
      </c>
      <c r="H375" s="362">
        <f>SUM(H370:H374)</f>
        <v>500000</v>
      </c>
      <c r="I375" s="362">
        <f>SUM(I370:I374)</f>
        <v>500000</v>
      </c>
      <c r="J375" s="133"/>
      <c r="K375" s="148"/>
      <c r="L375" s="149"/>
    </row>
    <row r="376" spans="1:12" x14ac:dyDescent="0.3">
      <c r="A376" s="147"/>
      <c r="B376" s="444"/>
      <c r="C376" s="128"/>
      <c r="D376" s="128"/>
      <c r="E376" s="133"/>
      <c r="F376" s="133"/>
      <c r="G376" s="133"/>
      <c r="H376" s="133"/>
      <c r="I376" s="133"/>
      <c r="J376" s="133"/>
      <c r="K376" s="148"/>
      <c r="L376" s="149"/>
    </row>
    <row r="377" spans="1:12" x14ac:dyDescent="0.3">
      <c r="A377" s="147"/>
      <c r="B377" s="444"/>
      <c r="C377" s="128"/>
      <c r="D377" s="128"/>
      <c r="E377" s="133"/>
      <c r="F377" s="133"/>
      <c r="G377" s="133"/>
      <c r="H377" s="133"/>
      <c r="I377" s="133"/>
      <c r="J377" s="133"/>
      <c r="K377" s="148"/>
      <c r="L377" s="149"/>
    </row>
    <row r="378" spans="1:12" x14ac:dyDescent="0.3">
      <c r="A378" s="147"/>
      <c r="B378" s="444"/>
      <c r="C378" s="128"/>
      <c r="D378" s="128"/>
      <c r="E378" s="133"/>
      <c r="F378" s="133"/>
      <c r="G378" s="133"/>
      <c r="H378" s="133"/>
      <c r="I378" s="133"/>
      <c r="J378" s="133"/>
      <c r="K378" s="148"/>
      <c r="L378" s="647">
        <v>76</v>
      </c>
    </row>
    <row r="379" spans="1:12" x14ac:dyDescent="0.3">
      <c r="A379" s="147"/>
      <c r="B379" s="437"/>
      <c r="C379" s="128"/>
      <c r="D379" s="128"/>
      <c r="E379" s="133"/>
      <c r="F379" s="133"/>
      <c r="G379" s="133"/>
      <c r="H379" s="133"/>
      <c r="I379" s="133"/>
      <c r="J379" s="133"/>
      <c r="K379" s="148"/>
      <c r="L379" s="116" t="s">
        <v>928</v>
      </c>
    </row>
    <row r="380" spans="1:12" ht="20.100000000000001" customHeight="1" x14ac:dyDescent="0.3">
      <c r="B380" s="423" t="s">
        <v>420</v>
      </c>
      <c r="C380" s="117"/>
      <c r="D380" s="117"/>
      <c r="E380" s="117"/>
      <c r="F380" s="117"/>
      <c r="G380" s="117"/>
      <c r="H380" s="117"/>
      <c r="I380" s="117"/>
      <c r="J380" s="117"/>
      <c r="K380" s="117"/>
    </row>
    <row r="381" spans="1:12" ht="20.100000000000001" customHeight="1" x14ac:dyDescent="0.3">
      <c r="A381" s="118"/>
      <c r="B381" s="424"/>
      <c r="C381" s="118"/>
      <c r="D381" s="118" t="s">
        <v>78</v>
      </c>
      <c r="E381" s="777" t="s">
        <v>4</v>
      </c>
      <c r="F381" s="778"/>
      <c r="G381" s="778"/>
      <c r="H381" s="778"/>
      <c r="I381" s="779"/>
      <c r="J381" s="118" t="s">
        <v>422</v>
      </c>
      <c r="K381" s="118"/>
      <c r="L381" s="118" t="s">
        <v>80</v>
      </c>
    </row>
    <row r="382" spans="1:12" ht="20.100000000000001" customHeight="1" x14ac:dyDescent="0.3">
      <c r="A382" s="119" t="s">
        <v>76</v>
      </c>
      <c r="B382" s="425" t="s">
        <v>3</v>
      </c>
      <c r="C382" s="119" t="s">
        <v>77</v>
      </c>
      <c r="D382" s="309" t="s">
        <v>1078</v>
      </c>
      <c r="E382" s="119">
        <v>2561</v>
      </c>
      <c r="F382" s="119">
        <v>2562</v>
      </c>
      <c r="G382" s="119">
        <v>2563</v>
      </c>
      <c r="H382" s="119">
        <v>2564</v>
      </c>
      <c r="I382" s="119">
        <v>2565</v>
      </c>
      <c r="J382" s="120" t="s">
        <v>423</v>
      </c>
      <c r="K382" s="119" t="s">
        <v>79</v>
      </c>
      <c r="L382" s="119" t="s">
        <v>424</v>
      </c>
    </row>
    <row r="383" spans="1:12" x14ac:dyDescent="0.3">
      <c r="A383" s="121"/>
      <c r="B383" s="426"/>
      <c r="C383" s="121"/>
      <c r="D383" s="122" t="s">
        <v>1079</v>
      </c>
      <c r="E383" s="121" t="s">
        <v>5</v>
      </c>
      <c r="F383" s="121" t="s">
        <v>5</v>
      </c>
      <c r="G383" s="121" t="s">
        <v>5</v>
      </c>
      <c r="H383" s="121" t="s">
        <v>5</v>
      </c>
      <c r="I383" s="121" t="s">
        <v>5</v>
      </c>
      <c r="J383" s="121"/>
      <c r="K383" s="121"/>
      <c r="L383" s="121"/>
    </row>
    <row r="384" spans="1:12" ht="99.75" customHeight="1" x14ac:dyDescent="0.3">
      <c r="A384" s="140">
        <v>112</v>
      </c>
      <c r="B384" s="766" t="s">
        <v>1380</v>
      </c>
      <c r="C384" s="94" t="s">
        <v>476</v>
      </c>
      <c r="D384" s="140" t="s">
        <v>218</v>
      </c>
      <c r="E384" s="141">
        <v>199000</v>
      </c>
      <c r="F384" s="141">
        <v>199000</v>
      </c>
      <c r="G384" s="141">
        <v>199000</v>
      </c>
      <c r="H384" s="141">
        <v>199000</v>
      </c>
      <c r="I384" s="141">
        <v>199000</v>
      </c>
      <c r="J384" s="96" t="s">
        <v>764</v>
      </c>
      <c r="K384" s="94" t="s">
        <v>477</v>
      </c>
      <c r="L384" s="142" t="s">
        <v>88</v>
      </c>
    </row>
    <row r="385" spans="1:12" ht="117" x14ac:dyDescent="0.3">
      <c r="A385" s="158">
        <v>113</v>
      </c>
      <c r="B385" s="636" t="s">
        <v>1217</v>
      </c>
      <c r="C385" s="71" t="s">
        <v>476</v>
      </c>
      <c r="D385" s="113" t="s">
        <v>218</v>
      </c>
      <c r="E385" s="570">
        <v>0</v>
      </c>
      <c r="F385" s="143">
        <v>600000</v>
      </c>
      <c r="G385" s="143">
        <v>600000</v>
      </c>
      <c r="H385" s="143">
        <v>600000</v>
      </c>
      <c r="I385" s="143">
        <v>600000</v>
      </c>
      <c r="J385" s="89" t="s">
        <v>764</v>
      </c>
      <c r="K385" s="71" t="s">
        <v>1054</v>
      </c>
      <c r="L385" s="144" t="s">
        <v>88</v>
      </c>
    </row>
    <row r="386" spans="1:12" ht="117" x14ac:dyDescent="0.3">
      <c r="A386" s="159">
        <v>114</v>
      </c>
      <c r="B386" s="637" t="s">
        <v>1218</v>
      </c>
      <c r="C386" s="72" t="s">
        <v>476</v>
      </c>
      <c r="D386" s="73" t="s">
        <v>211</v>
      </c>
      <c r="E386" s="571">
        <v>0</v>
      </c>
      <c r="F386" s="74">
        <v>144000</v>
      </c>
      <c r="G386" s="74">
        <v>144000</v>
      </c>
      <c r="H386" s="74">
        <v>144000</v>
      </c>
      <c r="I386" s="74">
        <v>144000</v>
      </c>
      <c r="J386" s="75" t="s">
        <v>764</v>
      </c>
      <c r="K386" s="72" t="s">
        <v>1054</v>
      </c>
      <c r="L386" s="76" t="s">
        <v>88</v>
      </c>
    </row>
    <row r="387" spans="1:12" x14ac:dyDescent="0.3">
      <c r="A387" s="147"/>
      <c r="B387" s="437"/>
      <c r="C387" s="360" t="s">
        <v>1338</v>
      </c>
      <c r="D387" s="173">
        <v>114</v>
      </c>
      <c r="E387" s="362">
        <f>SUM(E384:E386)</f>
        <v>199000</v>
      </c>
      <c r="F387" s="362">
        <f>SUM(F384:F386)</f>
        <v>943000</v>
      </c>
      <c r="G387" s="362">
        <f>SUM(G384:G386)</f>
        <v>943000</v>
      </c>
      <c r="H387" s="362">
        <f>SUM(H384:H386)</f>
        <v>943000</v>
      </c>
      <c r="I387" s="362">
        <f>SUM(I384:I386)</f>
        <v>943000</v>
      </c>
      <c r="J387" s="133"/>
      <c r="K387" s="148"/>
      <c r="L387" s="149"/>
    </row>
    <row r="388" spans="1:12" x14ac:dyDescent="0.3">
      <c r="A388" s="147"/>
      <c r="B388" s="437"/>
      <c r="C388" s="128"/>
      <c r="D388" s="128"/>
      <c r="E388" s="133"/>
      <c r="F388" s="133"/>
      <c r="G388" s="133"/>
      <c r="H388" s="133"/>
      <c r="I388" s="133"/>
      <c r="J388" s="133"/>
      <c r="K388" s="148"/>
      <c r="L388" s="149"/>
    </row>
    <row r="389" spans="1:12" x14ac:dyDescent="0.3">
      <c r="A389" s="147"/>
      <c r="B389" s="437"/>
      <c r="C389" s="128"/>
      <c r="D389" s="128"/>
      <c r="E389" s="133"/>
      <c r="F389" s="133"/>
      <c r="G389" s="133"/>
      <c r="H389" s="133"/>
      <c r="I389" s="133"/>
      <c r="J389" s="133"/>
      <c r="K389" s="148"/>
      <c r="L389" s="149"/>
    </row>
    <row r="390" spans="1:12" x14ac:dyDescent="0.3">
      <c r="A390" s="147"/>
      <c r="B390" s="437"/>
      <c r="C390" s="128"/>
      <c r="D390" s="128"/>
      <c r="E390" s="133"/>
      <c r="F390" s="133"/>
      <c r="G390" s="133"/>
      <c r="H390" s="133"/>
      <c r="I390" s="133"/>
      <c r="J390" s="133"/>
      <c r="K390" s="148"/>
      <c r="L390" s="149"/>
    </row>
    <row r="391" spans="1:12" x14ac:dyDescent="0.3">
      <c r="A391" s="147"/>
      <c r="B391" s="437"/>
      <c r="C391" s="128"/>
      <c r="D391" s="128"/>
      <c r="E391" s="133"/>
      <c r="F391" s="133"/>
      <c r="G391" s="133"/>
      <c r="H391" s="133"/>
      <c r="I391" s="133"/>
      <c r="J391" s="133"/>
      <c r="K391" s="148"/>
      <c r="L391" s="149"/>
    </row>
    <row r="392" spans="1:12" x14ac:dyDescent="0.3">
      <c r="A392" s="147"/>
      <c r="B392" s="437"/>
      <c r="C392" s="128"/>
      <c r="D392" s="128"/>
      <c r="E392" s="133"/>
      <c r="F392" s="133"/>
      <c r="G392" s="133"/>
      <c r="H392" s="133"/>
      <c r="I392" s="133"/>
      <c r="J392" s="133"/>
      <c r="K392" s="148"/>
      <c r="L392" s="149"/>
    </row>
    <row r="393" spans="1:12" x14ac:dyDescent="0.3">
      <c r="A393" s="147"/>
      <c r="B393" s="437"/>
      <c r="C393" s="128"/>
      <c r="D393" s="128"/>
      <c r="E393" s="133"/>
      <c r="F393" s="133"/>
      <c r="G393" s="133"/>
      <c r="H393" s="133"/>
      <c r="I393" s="133"/>
      <c r="J393" s="133"/>
      <c r="K393" s="148"/>
      <c r="L393" s="149"/>
    </row>
    <row r="394" spans="1:12" x14ac:dyDescent="0.3">
      <c r="A394" s="147"/>
      <c r="B394" s="437"/>
      <c r="C394" s="128"/>
      <c r="D394" s="128"/>
      <c r="E394" s="133"/>
      <c r="F394" s="133"/>
      <c r="G394" s="133"/>
      <c r="H394" s="133"/>
      <c r="I394" s="133"/>
      <c r="J394" s="133"/>
      <c r="K394" s="148"/>
      <c r="L394" s="647">
        <v>77</v>
      </c>
    </row>
    <row r="395" spans="1:12" x14ac:dyDescent="0.3">
      <c r="A395" s="147"/>
      <c r="B395" s="444"/>
      <c r="C395" s="128"/>
      <c r="D395" s="128"/>
      <c r="E395" s="129"/>
      <c r="F395" s="129"/>
      <c r="G395" s="129"/>
      <c r="H395" s="129"/>
      <c r="I395" s="129"/>
      <c r="J395" s="133"/>
      <c r="K395" s="148"/>
      <c r="L395" s="116" t="s">
        <v>928</v>
      </c>
    </row>
    <row r="396" spans="1:12" x14ac:dyDescent="0.3">
      <c r="B396" s="423" t="s">
        <v>420</v>
      </c>
      <c r="C396" s="117"/>
      <c r="D396" s="117"/>
      <c r="E396" s="117"/>
      <c r="F396" s="117"/>
      <c r="G396" s="117"/>
      <c r="H396" s="117"/>
      <c r="I396" s="117"/>
      <c r="J396" s="117"/>
      <c r="K396" s="117"/>
    </row>
    <row r="397" spans="1:12" x14ac:dyDescent="0.3">
      <c r="A397" s="118"/>
      <c r="B397" s="424"/>
      <c r="C397" s="118"/>
      <c r="D397" s="118" t="s">
        <v>78</v>
      </c>
      <c r="E397" s="777" t="s">
        <v>4</v>
      </c>
      <c r="F397" s="778"/>
      <c r="G397" s="778"/>
      <c r="H397" s="778"/>
      <c r="I397" s="779"/>
      <c r="J397" s="118" t="s">
        <v>422</v>
      </c>
      <c r="K397" s="118"/>
      <c r="L397" s="118" t="s">
        <v>80</v>
      </c>
    </row>
    <row r="398" spans="1:12" x14ac:dyDescent="0.3">
      <c r="A398" s="119" t="s">
        <v>76</v>
      </c>
      <c r="B398" s="425" t="s">
        <v>3</v>
      </c>
      <c r="C398" s="119" t="s">
        <v>77</v>
      </c>
      <c r="D398" s="309" t="s">
        <v>1078</v>
      </c>
      <c r="E398" s="119">
        <v>2561</v>
      </c>
      <c r="F398" s="119">
        <v>2562</v>
      </c>
      <c r="G398" s="119">
        <v>2563</v>
      </c>
      <c r="H398" s="119">
        <v>2564</v>
      </c>
      <c r="I398" s="119">
        <v>2565</v>
      </c>
      <c r="J398" s="120" t="s">
        <v>423</v>
      </c>
      <c r="K398" s="119" t="s">
        <v>79</v>
      </c>
      <c r="L398" s="119" t="s">
        <v>424</v>
      </c>
    </row>
    <row r="399" spans="1:12" x14ac:dyDescent="0.3">
      <c r="A399" s="121"/>
      <c r="B399" s="426"/>
      <c r="C399" s="121"/>
      <c r="D399" s="122" t="s">
        <v>1079</v>
      </c>
      <c r="E399" s="121" t="s">
        <v>5</v>
      </c>
      <c r="F399" s="121" t="s">
        <v>5</v>
      </c>
      <c r="G399" s="121" t="s">
        <v>5</v>
      </c>
      <c r="H399" s="121" t="s">
        <v>5</v>
      </c>
      <c r="I399" s="121" t="s">
        <v>5</v>
      </c>
      <c r="J399" s="121"/>
      <c r="K399" s="121"/>
      <c r="L399" s="121"/>
    </row>
    <row r="400" spans="1:12" ht="117" x14ac:dyDescent="0.3">
      <c r="A400" s="157">
        <v>115</v>
      </c>
      <c r="B400" s="642" t="s">
        <v>1219</v>
      </c>
      <c r="C400" s="94" t="s">
        <v>476</v>
      </c>
      <c r="D400" s="140" t="s">
        <v>211</v>
      </c>
      <c r="E400" s="650">
        <v>0</v>
      </c>
      <c r="F400" s="141">
        <v>200000</v>
      </c>
      <c r="G400" s="141">
        <v>200000</v>
      </c>
      <c r="H400" s="141">
        <v>200000</v>
      </c>
      <c r="I400" s="141">
        <v>200000</v>
      </c>
      <c r="J400" s="96" t="s">
        <v>764</v>
      </c>
      <c r="K400" s="94" t="s">
        <v>1054</v>
      </c>
      <c r="L400" s="142" t="s">
        <v>88</v>
      </c>
    </row>
    <row r="401" spans="1:12" ht="85.5" customHeight="1" x14ac:dyDescent="0.3">
      <c r="A401" s="113">
        <v>116</v>
      </c>
      <c r="B401" s="443" t="s">
        <v>1305</v>
      </c>
      <c r="C401" s="71" t="s">
        <v>476</v>
      </c>
      <c r="D401" s="113" t="s">
        <v>218</v>
      </c>
      <c r="E401" s="143">
        <v>100000</v>
      </c>
      <c r="F401" s="143">
        <v>100000</v>
      </c>
      <c r="G401" s="143">
        <v>100000</v>
      </c>
      <c r="H401" s="143">
        <v>100000</v>
      </c>
      <c r="I401" s="143">
        <v>100000</v>
      </c>
      <c r="J401" s="89" t="s">
        <v>764</v>
      </c>
      <c r="K401" s="71" t="s">
        <v>1054</v>
      </c>
      <c r="L401" s="144" t="s">
        <v>88</v>
      </c>
    </row>
    <row r="402" spans="1:12" ht="123" customHeight="1" x14ac:dyDescent="0.3">
      <c r="A402" s="73">
        <v>117</v>
      </c>
      <c r="B402" s="478" t="s">
        <v>1382</v>
      </c>
      <c r="C402" s="72" t="s">
        <v>476</v>
      </c>
      <c r="D402" s="73" t="s">
        <v>218</v>
      </c>
      <c r="E402" s="74">
        <v>200000</v>
      </c>
      <c r="F402" s="74">
        <v>200000</v>
      </c>
      <c r="G402" s="74">
        <v>200000</v>
      </c>
      <c r="H402" s="74">
        <v>200000</v>
      </c>
      <c r="I402" s="74">
        <v>200000</v>
      </c>
      <c r="J402" s="75" t="s">
        <v>764</v>
      </c>
      <c r="K402" s="72" t="s">
        <v>477</v>
      </c>
      <c r="L402" s="76" t="s">
        <v>88</v>
      </c>
    </row>
    <row r="403" spans="1:12" x14ac:dyDescent="0.3">
      <c r="A403" s="147"/>
      <c r="B403" s="444"/>
      <c r="C403" s="360" t="s">
        <v>1231</v>
      </c>
      <c r="D403" s="173">
        <v>117</v>
      </c>
      <c r="E403" s="362">
        <f>SUM(E400:E402)</f>
        <v>300000</v>
      </c>
      <c r="F403" s="362">
        <f>SUM(F400:F402)</f>
        <v>500000</v>
      </c>
      <c r="G403" s="362">
        <f>SUM(G400:G402)</f>
        <v>500000</v>
      </c>
      <c r="H403" s="362">
        <f>SUM(H400:H402)</f>
        <v>500000</v>
      </c>
      <c r="I403" s="362">
        <f>SUM(I400:I402)</f>
        <v>500000</v>
      </c>
      <c r="J403" s="133"/>
      <c r="K403" s="148"/>
      <c r="L403" s="149"/>
    </row>
    <row r="404" spans="1:12" x14ac:dyDescent="0.3">
      <c r="A404" s="147"/>
      <c r="B404" s="444"/>
      <c r="C404" s="176"/>
      <c r="D404" s="177"/>
      <c r="E404" s="175"/>
      <c r="F404" s="175"/>
      <c r="G404" s="175"/>
      <c r="H404" s="175"/>
      <c r="I404" s="175"/>
      <c r="J404" s="133"/>
      <c r="K404" s="148"/>
      <c r="L404" s="149"/>
    </row>
    <row r="405" spans="1:12" x14ac:dyDescent="0.3">
      <c r="A405" s="147"/>
      <c r="B405" s="437"/>
      <c r="C405" s="128"/>
      <c r="D405" s="128"/>
      <c r="E405" s="133"/>
      <c r="F405" s="133"/>
      <c r="G405" s="133"/>
      <c r="H405" s="133"/>
      <c r="I405" s="133"/>
      <c r="J405" s="133"/>
      <c r="K405" s="148"/>
      <c r="L405" s="149"/>
    </row>
    <row r="406" spans="1:12" x14ac:dyDescent="0.3">
      <c r="A406" s="147"/>
      <c r="B406" s="437"/>
      <c r="C406" s="128"/>
      <c r="D406" s="128"/>
      <c r="E406" s="133"/>
      <c r="F406" s="133"/>
      <c r="G406" s="133"/>
      <c r="H406" s="133"/>
      <c r="I406" s="133"/>
      <c r="J406" s="133"/>
      <c r="K406" s="148"/>
      <c r="L406" s="149"/>
    </row>
    <row r="407" spans="1:12" x14ac:dyDescent="0.3">
      <c r="A407" s="147"/>
      <c r="B407" s="437"/>
      <c r="C407" s="128"/>
      <c r="D407" s="128"/>
      <c r="E407" s="133"/>
      <c r="F407" s="133"/>
      <c r="G407" s="133"/>
      <c r="H407" s="133"/>
      <c r="I407" s="133"/>
      <c r="J407" s="133"/>
      <c r="K407" s="148"/>
      <c r="L407" s="149"/>
    </row>
    <row r="408" spans="1:12" x14ac:dyDescent="0.3">
      <c r="A408" s="147"/>
      <c r="B408" s="437"/>
      <c r="C408" s="128"/>
      <c r="D408" s="128"/>
      <c r="E408" s="133"/>
      <c r="F408" s="133"/>
      <c r="G408" s="133"/>
      <c r="H408" s="133"/>
      <c r="I408" s="133"/>
      <c r="J408" s="133"/>
      <c r="K408" s="148"/>
      <c r="L408" s="149"/>
    </row>
    <row r="409" spans="1:12" x14ac:dyDescent="0.3">
      <c r="A409" s="147"/>
      <c r="B409" s="437"/>
      <c r="C409" s="128"/>
      <c r="D409" s="128"/>
      <c r="E409" s="133"/>
      <c r="F409" s="133"/>
      <c r="G409" s="133"/>
      <c r="H409" s="133"/>
      <c r="I409" s="133"/>
      <c r="J409" s="133"/>
      <c r="K409" s="148"/>
      <c r="L409" s="149"/>
    </row>
    <row r="410" spans="1:12" x14ac:dyDescent="0.3">
      <c r="A410" s="147"/>
      <c r="B410" s="437"/>
      <c r="C410" s="128"/>
      <c r="D410" s="128"/>
      <c r="E410" s="133"/>
      <c r="F410" s="133"/>
      <c r="G410" s="133"/>
      <c r="H410" s="133"/>
      <c r="I410" s="133"/>
      <c r="J410" s="133"/>
      <c r="K410" s="148"/>
      <c r="L410" s="647">
        <v>78</v>
      </c>
    </row>
    <row r="411" spans="1:12" x14ac:dyDescent="0.3">
      <c r="A411" s="147"/>
      <c r="B411" s="444"/>
      <c r="C411" s="128"/>
      <c r="D411" s="128"/>
      <c r="E411" s="129"/>
      <c r="F411" s="129"/>
      <c r="G411" s="129"/>
      <c r="H411" s="129"/>
      <c r="I411" s="129"/>
      <c r="J411" s="133"/>
      <c r="K411" s="148"/>
      <c r="L411" s="116" t="s">
        <v>928</v>
      </c>
    </row>
    <row r="412" spans="1:12" x14ac:dyDescent="0.3">
      <c r="B412" s="423" t="s">
        <v>420</v>
      </c>
      <c r="C412" s="117"/>
      <c r="D412" s="117"/>
      <c r="E412" s="117"/>
      <c r="F412" s="117"/>
      <c r="G412" s="117"/>
      <c r="H412" s="117"/>
      <c r="I412" s="117"/>
      <c r="J412" s="117"/>
      <c r="K412" s="117"/>
    </row>
    <row r="413" spans="1:12" x14ac:dyDescent="0.3">
      <c r="A413" s="118"/>
      <c r="B413" s="424"/>
      <c r="C413" s="118"/>
      <c r="D413" s="118" t="s">
        <v>78</v>
      </c>
      <c r="E413" s="777" t="s">
        <v>4</v>
      </c>
      <c r="F413" s="778"/>
      <c r="G413" s="778"/>
      <c r="H413" s="778"/>
      <c r="I413" s="779"/>
      <c r="J413" s="118" t="s">
        <v>422</v>
      </c>
      <c r="K413" s="118"/>
      <c r="L413" s="118" t="s">
        <v>80</v>
      </c>
    </row>
    <row r="414" spans="1:12" x14ac:dyDescent="0.3">
      <c r="A414" s="119" t="s">
        <v>76</v>
      </c>
      <c r="B414" s="425" t="s">
        <v>3</v>
      </c>
      <c r="C414" s="119" t="s">
        <v>77</v>
      </c>
      <c r="D414" s="309" t="s">
        <v>1078</v>
      </c>
      <c r="E414" s="119">
        <v>2561</v>
      </c>
      <c r="F414" s="119">
        <v>2562</v>
      </c>
      <c r="G414" s="119">
        <v>2563</v>
      </c>
      <c r="H414" s="119">
        <v>2564</v>
      </c>
      <c r="I414" s="119">
        <v>2565</v>
      </c>
      <c r="J414" s="120" t="s">
        <v>423</v>
      </c>
      <c r="K414" s="119" t="s">
        <v>79</v>
      </c>
      <c r="L414" s="119" t="s">
        <v>424</v>
      </c>
    </row>
    <row r="415" spans="1:12" x14ac:dyDescent="0.3">
      <c r="A415" s="121"/>
      <c r="B415" s="426"/>
      <c r="C415" s="121"/>
      <c r="D415" s="122" t="s">
        <v>1079</v>
      </c>
      <c r="E415" s="121" t="s">
        <v>5</v>
      </c>
      <c r="F415" s="121" t="s">
        <v>5</v>
      </c>
      <c r="G415" s="121" t="s">
        <v>5</v>
      </c>
      <c r="H415" s="121" t="s">
        <v>5</v>
      </c>
      <c r="I415" s="121" t="s">
        <v>5</v>
      </c>
      <c r="J415" s="121"/>
      <c r="K415" s="121"/>
      <c r="L415" s="121"/>
    </row>
    <row r="416" spans="1:12" ht="117" x14ac:dyDescent="0.3">
      <c r="A416" s="140">
        <v>118</v>
      </c>
      <c r="B416" s="642" t="s">
        <v>1221</v>
      </c>
      <c r="C416" s="94" t="s">
        <v>319</v>
      </c>
      <c r="D416" s="140" t="s">
        <v>218</v>
      </c>
      <c r="E416" s="650">
        <v>0</v>
      </c>
      <c r="F416" s="141">
        <v>400000</v>
      </c>
      <c r="G416" s="141">
        <v>400000</v>
      </c>
      <c r="H416" s="141">
        <v>400000</v>
      </c>
      <c r="I416" s="141">
        <v>400000</v>
      </c>
      <c r="J416" s="96" t="s">
        <v>764</v>
      </c>
      <c r="K416" s="94" t="s">
        <v>1054</v>
      </c>
      <c r="L416" s="142" t="s">
        <v>88</v>
      </c>
    </row>
    <row r="417" spans="1:12" ht="68.25" customHeight="1" x14ac:dyDescent="0.3">
      <c r="A417" s="113">
        <v>119</v>
      </c>
      <c r="B417" s="653" t="s">
        <v>1142</v>
      </c>
      <c r="C417" s="654" t="s">
        <v>1143</v>
      </c>
      <c r="D417" s="113" t="s">
        <v>1144</v>
      </c>
      <c r="E417" s="188">
        <v>456000</v>
      </c>
      <c r="F417" s="188">
        <v>456000</v>
      </c>
      <c r="G417" s="188">
        <v>456000</v>
      </c>
      <c r="H417" s="188">
        <v>456000</v>
      </c>
      <c r="I417" s="188">
        <v>456000</v>
      </c>
      <c r="J417" s="87" t="s">
        <v>1145</v>
      </c>
      <c r="K417" s="240" t="s">
        <v>1146</v>
      </c>
      <c r="L417" s="87" t="s">
        <v>88</v>
      </c>
    </row>
    <row r="418" spans="1:12" ht="46.5" customHeight="1" x14ac:dyDescent="0.3">
      <c r="A418" s="113">
        <v>120</v>
      </c>
      <c r="B418" s="443" t="s">
        <v>404</v>
      </c>
      <c r="C418" s="144" t="s">
        <v>92</v>
      </c>
      <c r="D418" s="113" t="s">
        <v>224</v>
      </c>
      <c r="E418" s="143">
        <v>500000</v>
      </c>
      <c r="F418" s="143">
        <v>500000</v>
      </c>
      <c r="G418" s="143">
        <v>500000</v>
      </c>
      <c r="H418" s="143">
        <v>500000</v>
      </c>
      <c r="I418" s="143">
        <v>500000</v>
      </c>
      <c r="J418" s="89" t="s">
        <v>766</v>
      </c>
      <c r="K418" s="144" t="s">
        <v>89</v>
      </c>
      <c r="L418" s="144" t="s">
        <v>88</v>
      </c>
    </row>
    <row r="419" spans="1:12" ht="71.25" customHeight="1" x14ac:dyDescent="0.3">
      <c r="A419" s="164">
        <v>121</v>
      </c>
      <c r="B419" s="445" t="s">
        <v>503</v>
      </c>
      <c r="C419" s="71" t="s">
        <v>415</v>
      </c>
      <c r="D419" s="113" t="s">
        <v>211</v>
      </c>
      <c r="E419" s="143">
        <v>495000</v>
      </c>
      <c r="F419" s="143">
        <v>498000</v>
      </c>
      <c r="G419" s="143">
        <v>498000</v>
      </c>
      <c r="H419" s="143">
        <v>498000</v>
      </c>
      <c r="I419" s="143">
        <v>498000</v>
      </c>
      <c r="J419" s="89" t="s">
        <v>768</v>
      </c>
      <c r="K419" s="71" t="s">
        <v>416</v>
      </c>
      <c r="L419" s="144" t="s">
        <v>88</v>
      </c>
    </row>
    <row r="420" spans="1:12" ht="71.25" customHeight="1" x14ac:dyDescent="0.3">
      <c r="A420" s="164">
        <v>122</v>
      </c>
      <c r="B420" s="636" t="s">
        <v>1306</v>
      </c>
      <c r="C420" s="71" t="s">
        <v>415</v>
      </c>
      <c r="D420" s="113" t="s">
        <v>211</v>
      </c>
      <c r="E420" s="570">
        <v>0</v>
      </c>
      <c r="F420" s="143">
        <v>500000</v>
      </c>
      <c r="G420" s="143">
        <v>500000</v>
      </c>
      <c r="H420" s="143">
        <v>500000</v>
      </c>
      <c r="I420" s="143">
        <v>500000</v>
      </c>
      <c r="J420" s="89" t="s">
        <v>768</v>
      </c>
      <c r="K420" s="71" t="s">
        <v>416</v>
      </c>
      <c r="L420" s="144" t="s">
        <v>88</v>
      </c>
    </row>
    <row r="421" spans="1:12" ht="65.25" customHeight="1" x14ac:dyDescent="0.3">
      <c r="A421" s="73">
        <v>123</v>
      </c>
      <c r="B421" s="453" t="s">
        <v>504</v>
      </c>
      <c r="C421" s="72" t="s">
        <v>415</v>
      </c>
      <c r="D421" s="73" t="s">
        <v>211</v>
      </c>
      <c r="E421" s="74">
        <v>300000</v>
      </c>
      <c r="F421" s="74">
        <v>300000</v>
      </c>
      <c r="G421" s="74">
        <v>300000</v>
      </c>
      <c r="H421" s="74">
        <v>300000</v>
      </c>
      <c r="I421" s="74">
        <v>300000</v>
      </c>
      <c r="J421" s="75" t="s">
        <v>768</v>
      </c>
      <c r="K421" s="72" t="s">
        <v>416</v>
      </c>
      <c r="L421" s="76" t="s">
        <v>88</v>
      </c>
    </row>
    <row r="422" spans="1:12" x14ac:dyDescent="0.3">
      <c r="A422" s="147"/>
      <c r="B422" s="437"/>
      <c r="C422" s="360" t="s">
        <v>1339</v>
      </c>
      <c r="D422" s="173">
        <v>123</v>
      </c>
      <c r="E422" s="362">
        <f>SUM(E416:E421)</f>
        <v>1751000</v>
      </c>
      <c r="F422" s="362">
        <f t="shared" ref="F422:I422" si="20">SUM(F416:F421)</f>
        <v>2654000</v>
      </c>
      <c r="G422" s="362">
        <f t="shared" si="20"/>
        <v>2654000</v>
      </c>
      <c r="H422" s="362">
        <f t="shared" si="20"/>
        <v>2654000</v>
      </c>
      <c r="I422" s="362">
        <f t="shared" si="20"/>
        <v>2654000</v>
      </c>
      <c r="J422" s="133"/>
      <c r="K422" s="148"/>
    </row>
    <row r="423" spans="1:12" x14ac:dyDescent="0.3">
      <c r="A423" s="147"/>
      <c r="B423" s="444"/>
      <c r="C423" s="128"/>
      <c r="D423" s="128"/>
      <c r="E423" s="129"/>
      <c r="F423" s="129"/>
      <c r="G423" s="129"/>
      <c r="H423" s="129"/>
      <c r="I423" s="129"/>
      <c r="J423" s="133"/>
      <c r="K423" s="148"/>
    </row>
    <row r="424" spans="1:12" x14ac:dyDescent="0.3">
      <c r="A424" s="147"/>
      <c r="B424" s="444"/>
      <c r="C424" s="128"/>
      <c r="D424" s="128"/>
      <c r="E424" s="129"/>
      <c r="F424" s="129"/>
      <c r="G424" s="129"/>
      <c r="H424" s="129"/>
      <c r="I424" s="129"/>
      <c r="J424" s="133"/>
      <c r="K424" s="148"/>
      <c r="L424" s="647">
        <v>79</v>
      </c>
    </row>
    <row r="425" spans="1:12" x14ac:dyDescent="0.3">
      <c r="A425" s="147"/>
      <c r="B425" s="444"/>
      <c r="C425" s="128"/>
      <c r="D425" s="128"/>
      <c r="E425" s="129"/>
      <c r="F425" s="129"/>
      <c r="G425" s="129"/>
      <c r="H425" s="129"/>
      <c r="I425" s="129"/>
      <c r="J425" s="133"/>
      <c r="K425" s="148"/>
      <c r="L425" s="116" t="s">
        <v>928</v>
      </c>
    </row>
    <row r="426" spans="1:12" x14ac:dyDescent="0.3">
      <c r="B426" s="423" t="s">
        <v>420</v>
      </c>
      <c r="C426" s="117"/>
      <c r="D426" s="117"/>
      <c r="E426" s="117"/>
      <c r="F426" s="117"/>
      <c r="G426" s="117"/>
      <c r="H426" s="117"/>
      <c r="I426" s="117"/>
      <c r="J426" s="117"/>
      <c r="K426" s="117"/>
    </row>
    <row r="427" spans="1:12" x14ac:dyDescent="0.3">
      <c r="A427" s="118"/>
      <c r="B427" s="424"/>
      <c r="C427" s="118"/>
      <c r="D427" s="118" t="s">
        <v>78</v>
      </c>
      <c r="E427" s="777" t="s">
        <v>4</v>
      </c>
      <c r="F427" s="778"/>
      <c r="G427" s="778"/>
      <c r="H427" s="778"/>
      <c r="I427" s="779"/>
      <c r="J427" s="118" t="s">
        <v>422</v>
      </c>
      <c r="K427" s="118"/>
      <c r="L427" s="118" t="s">
        <v>80</v>
      </c>
    </row>
    <row r="428" spans="1:12" x14ac:dyDescent="0.3">
      <c r="A428" s="119" t="s">
        <v>76</v>
      </c>
      <c r="B428" s="425" t="s">
        <v>3</v>
      </c>
      <c r="C428" s="119" t="s">
        <v>77</v>
      </c>
      <c r="D428" s="309" t="s">
        <v>1078</v>
      </c>
      <c r="E428" s="119">
        <v>2561</v>
      </c>
      <c r="F428" s="119">
        <v>2562</v>
      </c>
      <c r="G428" s="119">
        <v>2563</v>
      </c>
      <c r="H428" s="119">
        <v>2564</v>
      </c>
      <c r="I428" s="119">
        <v>2565</v>
      </c>
      <c r="J428" s="120" t="s">
        <v>423</v>
      </c>
      <c r="K428" s="119" t="s">
        <v>79</v>
      </c>
      <c r="L428" s="119" t="s">
        <v>424</v>
      </c>
    </row>
    <row r="429" spans="1:12" x14ac:dyDescent="0.3">
      <c r="A429" s="121"/>
      <c r="B429" s="426"/>
      <c r="C429" s="121"/>
      <c r="D429" s="122" t="s">
        <v>1079</v>
      </c>
      <c r="E429" s="121" t="s">
        <v>5</v>
      </c>
      <c r="F429" s="121" t="s">
        <v>5</v>
      </c>
      <c r="G429" s="121" t="s">
        <v>5</v>
      </c>
      <c r="H429" s="121" t="s">
        <v>5</v>
      </c>
      <c r="I429" s="121" t="s">
        <v>5</v>
      </c>
      <c r="J429" s="121"/>
      <c r="K429" s="121"/>
      <c r="L429" s="121"/>
    </row>
    <row r="430" spans="1:12" ht="63" customHeight="1" x14ac:dyDescent="0.3">
      <c r="A430" s="578">
        <v>124</v>
      </c>
      <c r="B430" s="484" t="s">
        <v>505</v>
      </c>
      <c r="C430" s="94" t="s">
        <v>415</v>
      </c>
      <c r="D430" s="140" t="s">
        <v>211</v>
      </c>
      <c r="E430" s="141">
        <v>300000</v>
      </c>
      <c r="F430" s="141">
        <v>300000</v>
      </c>
      <c r="G430" s="141">
        <v>300000</v>
      </c>
      <c r="H430" s="141">
        <v>300000</v>
      </c>
      <c r="I430" s="141">
        <v>300000</v>
      </c>
      <c r="J430" s="96" t="s">
        <v>768</v>
      </c>
      <c r="K430" s="94" t="s">
        <v>416</v>
      </c>
      <c r="L430" s="142" t="s">
        <v>88</v>
      </c>
    </row>
    <row r="431" spans="1:12" ht="58.5" x14ac:dyDescent="0.3">
      <c r="A431" s="113">
        <v>125</v>
      </c>
      <c r="B431" s="445" t="s">
        <v>530</v>
      </c>
      <c r="C431" s="71" t="s">
        <v>415</v>
      </c>
      <c r="D431" s="113" t="s">
        <v>211</v>
      </c>
      <c r="E431" s="143">
        <v>100000</v>
      </c>
      <c r="F431" s="143">
        <v>100000</v>
      </c>
      <c r="G431" s="143">
        <v>100000</v>
      </c>
      <c r="H431" s="143">
        <v>100000</v>
      </c>
      <c r="I431" s="143">
        <v>100000</v>
      </c>
      <c r="J431" s="89" t="s">
        <v>767</v>
      </c>
      <c r="K431" s="71" t="s">
        <v>416</v>
      </c>
      <c r="L431" s="144" t="s">
        <v>88</v>
      </c>
    </row>
    <row r="432" spans="1:12" ht="69.75" customHeight="1" x14ac:dyDescent="0.3">
      <c r="A432" s="113">
        <v>126</v>
      </c>
      <c r="B432" s="445" t="s">
        <v>506</v>
      </c>
      <c r="C432" s="71" t="s">
        <v>415</v>
      </c>
      <c r="D432" s="113" t="s">
        <v>211</v>
      </c>
      <c r="E432" s="143">
        <v>300000</v>
      </c>
      <c r="F432" s="143">
        <v>300000</v>
      </c>
      <c r="G432" s="143">
        <v>300000</v>
      </c>
      <c r="H432" s="143">
        <v>300000</v>
      </c>
      <c r="I432" s="143">
        <v>300000</v>
      </c>
      <c r="J432" s="89" t="s">
        <v>768</v>
      </c>
      <c r="K432" s="71" t="s">
        <v>416</v>
      </c>
      <c r="L432" s="144" t="s">
        <v>88</v>
      </c>
    </row>
    <row r="433" spans="1:12" ht="78" x14ac:dyDescent="0.3">
      <c r="A433" s="113">
        <v>127</v>
      </c>
      <c r="B433" s="445" t="s">
        <v>532</v>
      </c>
      <c r="C433" s="71" t="s">
        <v>415</v>
      </c>
      <c r="D433" s="113" t="s">
        <v>211</v>
      </c>
      <c r="E433" s="143">
        <v>495000</v>
      </c>
      <c r="F433" s="143">
        <v>495000</v>
      </c>
      <c r="G433" s="143">
        <v>495000</v>
      </c>
      <c r="H433" s="143">
        <v>495000</v>
      </c>
      <c r="I433" s="143">
        <v>495000</v>
      </c>
      <c r="J433" s="89" t="s">
        <v>767</v>
      </c>
      <c r="K433" s="71" t="s">
        <v>416</v>
      </c>
      <c r="L433" s="144" t="s">
        <v>88</v>
      </c>
    </row>
    <row r="434" spans="1:12" ht="56.25" x14ac:dyDescent="0.3">
      <c r="A434" s="144">
        <v>128</v>
      </c>
      <c r="B434" s="445" t="s">
        <v>1308</v>
      </c>
      <c r="C434" s="71" t="s">
        <v>415</v>
      </c>
      <c r="D434" s="113" t="s">
        <v>211</v>
      </c>
      <c r="E434" s="570">
        <v>0</v>
      </c>
      <c r="F434" s="143">
        <v>500000</v>
      </c>
      <c r="G434" s="143">
        <v>500000</v>
      </c>
      <c r="H434" s="143">
        <v>500000</v>
      </c>
      <c r="I434" s="143">
        <v>500000</v>
      </c>
      <c r="J434" s="89" t="s">
        <v>767</v>
      </c>
      <c r="K434" s="71" t="s">
        <v>416</v>
      </c>
      <c r="L434" s="144" t="s">
        <v>88</v>
      </c>
    </row>
    <row r="435" spans="1:12" ht="37.5" x14ac:dyDescent="0.3">
      <c r="A435" s="554">
        <v>129</v>
      </c>
      <c r="B435" s="447" t="s">
        <v>1307</v>
      </c>
      <c r="C435" s="72" t="s">
        <v>401</v>
      </c>
      <c r="D435" s="73" t="s">
        <v>211</v>
      </c>
      <c r="E435" s="74">
        <v>100000</v>
      </c>
      <c r="F435" s="74">
        <v>100000</v>
      </c>
      <c r="G435" s="74">
        <v>100000</v>
      </c>
      <c r="H435" s="74">
        <v>100000</v>
      </c>
      <c r="I435" s="74">
        <v>100000</v>
      </c>
      <c r="J435" s="75" t="s">
        <v>769</v>
      </c>
      <c r="K435" s="72" t="s">
        <v>402</v>
      </c>
      <c r="L435" s="76" t="s">
        <v>88</v>
      </c>
    </row>
    <row r="436" spans="1:12" ht="25.5" customHeight="1" x14ac:dyDescent="0.3">
      <c r="A436" s="147"/>
      <c r="B436" s="444"/>
      <c r="C436" s="360" t="s">
        <v>1340</v>
      </c>
      <c r="D436" s="173">
        <v>129</v>
      </c>
      <c r="E436" s="362">
        <f>SUM(E430:E435)</f>
        <v>1295000</v>
      </c>
      <c r="F436" s="362">
        <f t="shared" ref="F436:I436" si="21">SUM(F430:F435)</f>
        <v>1795000</v>
      </c>
      <c r="G436" s="362">
        <f t="shared" si="21"/>
        <v>1795000</v>
      </c>
      <c r="H436" s="362">
        <f t="shared" si="21"/>
        <v>1795000</v>
      </c>
      <c r="I436" s="362">
        <f t="shared" si="21"/>
        <v>1795000</v>
      </c>
      <c r="J436" s="133"/>
      <c r="K436" s="148"/>
      <c r="L436" s="148"/>
    </row>
    <row r="437" spans="1:12" ht="15.75" customHeight="1" x14ac:dyDescent="0.3">
      <c r="A437" s="147"/>
      <c r="B437" s="444"/>
      <c r="C437" s="128"/>
      <c r="D437" s="128"/>
      <c r="E437" s="133"/>
      <c r="F437" s="133"/>
      <c r="G437" s="133"/>
      <c r="H437" s="133"/>
      <c r="I437" s="133"/>
      <c r="J437" s="133"/>
      <c r="K437" s="148"/>
      <c r="L437" s="148"/>
    </row>
    <row r="438" spans="1:12" ht="15.75" customHeight="1" x14ac:dyDescent="0.3">
      <c r="A438" s="147"/>
      <c r="B438" s="444"/>
      <c r="C438" s="128"/>
      <c r="D438" s="128"/>
      <c r="E438" s="133"/>
      <c r="F438" s="133"/>
      <c r="G438" s="133"/>
      <c r="H438" s="133"/>
      <c r="I438" s="133"/>
      <c r="J438" s="133"/>
      <c r="K438" s="148"/>
      <c r="L438" s="148"/>
    </row>
    <row r="439" spans="1:12" ht="15.75" customHeight="1" x14ac:dyDescent="0.3">
      <c r="A439" s="147"/>
      <c r="B439" s="444"/>
      <c r="C439" s="128"/>
      <c r="D439" s="128"/>
      <c r="E439" s="133"/>
      <c r="F439" s="133"/>
      <c r="G439" s="133"/>
      <c r="H439" s="133"/>
      <c r="I439" s="133"/>
      <c r="J439" s="133"/>
      <c r="K439" s="148"/>
      <c r="L439" s="148"/>
    </row>
    <row r="440" spans="1:12" ht="15.75" customHeight="1" x14ac:dyDescent="0.3">
      <c r="A440" s="147"/>
      <c r="B440" s="444"/>
      <c r="C440" s="128"/>
      <c r="D440" s="128"/>
      <c r="E440" s="133"/>
      <c r="F440" s="133"/>
      <c r="G440" s="133"/>
      <c r="H440" s="133"/>
      <c r="I440" s="133"/>
      <c r="J440" s="133"/>
      <c r="K440" s="148"/>
      <c r="L440" s="148"/>
    </row>
    <row r="441" spans="1:12" ht="15.75" customHeight="1" x14ac:dyDescent="0.3">
      <c r="A441" s="147"/>
      <c r="B441" s="444"/>
      <c r="C441" s="128"/>
      <c r="D441" s="128"/>
      <c r="E441" s="133"/>
      <c r="F441" s="133"/>
      <c r="G441" s="133"/>
      <c r="H441" s="133"/>
      <c r="I441" s="133"/>
      <c r="J441" s="133"/>
      <c r="K441" s="148"/>
      <c r="L441" s="148"/>
    </row>
    <row r="442" spans="1:12" ht="15.75" customHeight="1" x14ac:dyDescent="0.3">
      <c r="A442" s="147"/>
      <c r="B442" s="444"/>
      <c r="C442" s="128"/>
      <c r="D442" s="128"/>
      <c r="E442" s="133"/>
      <c r="F442" s="133"/>
      <c r="G442" s="133"/>
      <c r="H442" s="133"/>
      <c r="I442" s="133"/>
      <c r="J442" s="133"/>
      <c r="K442" s="148"/>
      <c r="L442" s="148"/>
    </row>
    <row r="443" spans="1:12" x14ac:dyDescent="0.3">
      <c r="A443" s="147"/>
      <c r="B443" s="444"/>
      <c r="C443" s="128"/>
      <c r="D443" s="128"/>
      <c r="E443" s="133"/>
      <c r="F443" s="133"/>
      <c r="G443" s="133"/>
      <c r="H443" s="133"/>
      <c r="I443" s="133"/>
      <c r="J443" s="133"/>
      <c r="K443" s="148"/>
      <c r="L443" s="647">
        <v>80</v>
      </c>
    </row>
    <row r="444" spans="1:12" x14ac:dyDescent="0.3">
      <c r="A444" s="168"/>
      <c r="B444" s="444"/>
      <c r="C444" s="128"/>
      <c r="D444" s="128"/>
      <c r="E444" s="133"/>
      <c r="F444" s="133"/>
      <c r="G444" s="133"/>
      <c r="H444" s="133"/>
      <c r="I444" s="133"/>
      <c r="J444" s="133"/>
      <c r="K444" s="148"/>
      <c r="L444" s="116" t="s">
        <v>928</v>
      </c>
    </row>
    <row r="445" spans="1:12" x14ac:dyDescent="0.3">
      <c r="B445" s="423" t="s">
        <v>420</v>
      </c>
      <c r="C445" s="117"/>
      <c r="D445" s="117"/>
      <c r="E445" s="117"/>
      <c r="F445" s="117"/>
      <c r="G445" s="117"/>
      <c r="H445" s="117"/>
      <c r="I445" s="117"/>
      <c r="J445" s="117"/>
      <c r="K445" s="117"/>
    </row>
    <row r="446" spans="1:12" x14ac:dyDescent="0.3">
      <c r="A446" s="118"/>
      <c r="B446" s="424"/>
      <c r="C446" s="118"/>
      <c r="D446" s="118" t="s">
        <v>78</v>
      </c>
      <c r="E446" s="777" t="s">
        <v>4</v>
      </c>
      <c r="F446" s="778"/>
      <c r="G446" s="778"/>
      <c r="H446" s="778"/>
      <c r="I446" s="779"/>
      <c r="J446" s="154" t="s">
        <v>422</v>
      </c>
      <c r="K446" s="118"/>
      <c r="L446" s="118" t="s">
        <v>80</v>
      </c>
    </row>
    <row r="447" spans="1:12" x14ac:dyDescent="0.3">
      <c r="A447" s="119" t="s">
        <v>76</v>
      </c>
      <c r="B447" s="425" t="s">
        <v>3</v>
      </c>
      <c r="C447" s="119" t="s">
        <v>77</v>
      </c>
      <c r="D447" s="309" t="s">
        <v>1078</v>
      </c>
      <c r="E447" s="119">
        <v>2561</v>
      </c>
      <c r="F447" s="119">
        <v>2562</v>
      </c>
      <c r="G447" s="119">
        <v>2563</v>
      </c>
      <c r="H447" s="119">
        <v>2564</v>
      </c>
      <c r="I447" s="119">
        <v>2565</v>
      </c>
      <c r="J447" s="120" t="s">
        <v>423</v>
      </c>
      <c r="K447" s="119" t="s">
        <v>79</v>
      </c>
      <c r="L447" s="119" t="s">
        <v>424</v>
      </c>
    </row>
    <row r="448" spans="1:12" x14ac:dyDescent="0.3">
      <c r="A448" s="121"/>
      <c r="B448" s="426"/>
      <c r="C448" s="121"/>
      <c r="D448" s="122" t="s">
        <v>1079</v>
      </c>
      <c r="E448" s="121" t="s">
        <v>5</v>
      </c>
      <c r="F448" s="121" t="s">
        <v>5</v>
      </c>
      <c r="G448" s="121" t="s">
        <v>5</v>
      </c>
      <c r="H448" s="121" t="s">
        <v>5</v>
      </c>
      <c r="I448" s="121" t="s">
        <v>5</v>
      </c>
      <c r="J448" s="121"/>
      <c r="K448" s="121"/>
      <c r="L448" s="121"/>
    </row>
    <row r="449" spans="1:12" ht="69" customHeight="1" x14ac:dyDescent="0.3">
      <c r="A449" s="164">
        <v>130</v>
      </c>
      <c r="B449" s="767" t="s">
        <v>1394</v>
      </c>
      <c r="C449" s="71" t="s">
        <v>514</v>
      </c>
      <c r="D449" s="113" t="s">
        <v>224</v>
      </c>
      <c r="E449" s="143">
        <v>100000</v>
      </c>
      <c r="F449" s="143">
        <v>100000</v>
      </c>
      <c r="G449" s="143">
        <v>100000</v>
      </c>
      <c r="H449" s="143">
        <v>100000</v>
      </c>
      <c r="I449" s="143">
        <v>100000</v>
      </c>
      <c r="J449" s="89" t="s">
        <v>774</v>
      </c>
      <c r="K449" s="290" t="s">
        <v>515</v>
      </c>
      <c r="L449" s="144" t="s">
        <v>88</v>
      </c>
    </row>
    <row r="450" spans="1:12" ht="66.75" customHeight="1" x14ac:dyDescent="0.3">
      <c r="A450" s="113">
        <v>131</v>
      </c>
      <c r="B450" s="768" t="s">
        <v>1383</v>
      </c>
      <c r="C450" s="71" t="s">
        <v>514</v>
      </c>
      <c r="D450" s="113" t="s">
        <v>224</v>
      </c>
      <c r="E450" s="143">
        <v>100000</v>
      </c>
      <c r="F450" s="143">
        <v>100000</v>
      </c>
      <c r="G450" s="143">
        <v>100000</v>
      </c>
      <c r="H450" s="143">
        <v>100000</v>
      </c>
      <c r="I450" s="143">
        <v>100000</v>
      </c>
      <c r="J450" s="89" t="s">
        <v>774</v>
      </c>
      <c r="K450" s="290" t="s">
        <v>515</v>
      </c>
      <c r="L450" s="144" t="s">
        <v>88</v>
      </c>
    </row>
    <row r="451" spans="1:12" ht="70.5" customHeight="1" x14ac:dyDescent="0.3">
      <c r="A451" s="164">
        <v>132</v>
      </c>
      <c r="B451" s="443" t="s">
        <v>1046</v>
      </c>
      <c r="C451" s="71" t="s">
        <v>514</v>
      </c>
      <c r="D451" s="113" t="s">
        <v>224</v>
      </c>
      <c r="E451" s="143">
        <v>100000</v>
      </c>
      <c r="F451" s="143">
        <v>100000</v>
      </c>
      <c r="G451" s="143">
        <v>100000</v>
      </c>
      <c r="H451" s="143">
        <v>100000</v>
      </c>
      <c r="I451" s="143">
        <v>100000</v>
      </c>
      <c r="J451" s="89" t="s">
        <v>774</v>
      </c>
      <c r="K451" s="290" t="s">
        <v>515</v>
      </c>
      <c r="L451" s="144" t="s">
        <v>88</v>
      </c>
    </row>
    <row r="452" spans="1:12" ht="80.25" customHeight="1" x14ac:dyDescent="0.3">
      <c r="A452" s="113">
        <v>133</v>
      </c>
      <c r="B452" s="769" t="s">
        <v>1385</v>
      </c>
      <c r="C452" s="71" t="s">
        <v>514</v>
      </c>
      <c r="D452" s="113" t="s">
        <v>215</v>
      </c>
      <c r="E452" s="143">
        <v>100000</v>
      </c>
      <c r="F452" s="143">
        <v>100000</v>
      </c>
      <c r="G452" s="143">
        <v>100000</v>
      </c>
      <c r="H452" s="143">
        <v>100000</v>
      </c>
      <c r="I452" s="143">
        <v>100000</v>
      </c>
      <c r="J452" s="89" t="s">
        <v>774</v>
      </c>
      <c r="K452" s="290" t="s">
        <v>515</v>
      </c>
      <c r="L452" s="144" t="s">
        <v>88</v>
      </c>
    </row>
    <row r="453" spans="1:12" ht="67.5" customHeight="1" x14ac:dyDescent="0.3">
      <c r="A453" s="73">
        <v>134</v>
      </c>
      <c r="B453" s="478" t="s">
        <v>995</v>
      </c>
      <c r="C453" s="72" t="s">
        <v>514</v>
      </c>
      <c r="D453" s="73" t="s">
        <v>215</v>
      </c>
      <c r="E453" s="74">
        <v>100000</v>
      </c>
      <c r="F453" s="74">
        <v>100000</v>
      </c>
      <c r="G453" s="74">
        <v>100000</v>
      </c>
      <c r="H453" s="74">
        <v>100000</v>
      </c>
      <c r="I453" s="74">
        <v>100000</v>
      </c>
      <c r="J453" s="75" t="s">
        <v>774</v>
      </c>
      <c r="K453" s="490" t="s">
        <v>515</v>
      </c>
      <c r="L453" s="76" t="s">
        <v>88</v>
      </c>
    </row>
    <row r="454" spans="1:12" x14ac:dyDescent="0.3">
      <c r="A454" s="29"/>
      <c r="B454" s="430"/>
      <c r="C454" s="360" t="s">
        <v>1157</v>
      </c>
      <c r="D454" s="173">
        <v>134</v>
      </c>
      <c r="E454" s="362">
        <f>SUM(E449:E453)</f>
        <v>500000</v>
      </c>
      <c r="F454" s="362">
        <f t="shared" ref="F454:I454" si="22">SUM(F449:F453)</f>
        <v>500000</v>
      </c>
      <c r="G454" s="362">
        <f t="shared" si="22"/>
        <v>500000</v>
      </c>
      <c r="H454" s="362">
        <f t="shared" si="22"/>
        <v>500000</v>
      </c>
      <c r="I454" s="362">
        <f t="shared" si="22"/>
        <v>500000</v>
      </c>
      <c r="J454" s="31"/>
      <c r="K454" s="30"/>
      <c r="L454" s="138"/>
    </row>
    <row r="455" spans="1:12" x14ac:dyDescent="0.3">
      <c r="A455" s="29"/>
      <c r="B455" s="430"/>
      <c r="C455" s="32"/>
      <c r="D455" s="139"/>
      <c r="E455" s="282"/>
      <c r="F455" s="282"/>
      <c r="G455" s="282"/>
      <c r="H455" s="282"/>
      <c r="I455" s="282"/>
      <c r="J455" s="31"/>
      <c r="K455" s="30"/>
      <c r="L455" s="32"/>
    </row>
    <row r="456" spans="1:12" x14ac:dyDescent="0.3">
      <c r="A456" s="29"/>
      <c r="B456" s="430"/>
      <c r="C456" s="32"/>
      <c r="D456" s="139"/>
      <c r="E456" s="282"/>
      <c r="F456" s="282"/>
      <c r="G456" s="282"/>
      <c r="H456" s="282"/>
      <c r="I456" s="282"/>
      <c r="J456" s="31"/>
      <c r="K456" s="30"/>
      <c r="L456" s="32"/>
    </row>
    <row r="457" spans="1:12" x14ac:dyDescent="0.3">
      <c r="A457" s="29"/>
      <c r="B457" s="430"/>
      <c r="C457" s="32"/>
      <c r="D457" s="139"/>
      <c r="E457" s="282"/>
      <c r="F457" s="282"/>
      <c r="G457" s="282"/>
      <c r="H457" s="282"/>
      <c r="I457" s="282"/>
      <c r="J457" s="31"/>
      <c r="K457" s="30"/>
      <c r="L457" s="32"/>
    </row>
    <row r="458" spans="1:12" x14ac:dyDescent="0.3">
      <c r="A458" s="29"/>
      <c r="B458" s="430"/>
      <c r="C458" s="32"/>
      <c r="D458" s="139"/>
      <c r="E458" s="282"/>
      <c r="F458" s="282"/>
      <c r="G458" s="282"/>
      <c r="H458" s="282"/>
      <c r="I458" s="282"/>
      <c r="J458" s="31"/>
      <c r="K458" s="30"/>
      <c r="L458" s="32"/>
    </row>
    <row r="459" spans="1:12" x14ac:dyDescent="0.3">
      <c r="A459" s="29"/>
      <c r="B459" s="430"/>
      <c r="C459" s="32"/>
      <c r="D459" s="139"/>
      <c r="E459" s="282"/>
      <c r="F459" s="282"/>
      <c r="G459" s="282"/>
      <c r="H459" s="282"/>
      <c r="I459" s="282"/>
      <c r="J459" s="31"/>
      <c r="K459" s="30"/>
      <c r="L459" s="32"/>
    </row>
    <row r="460" spans="1:12" x14ac:dyDescent="0.3">
      <c r="A460" s="29"/>
      <c r="B460" s="430"/>
      <c r="C460" s="32"/>
      <c r="D460" s="139"/>
      <c r="E460" s="282"/>
      <c r="F460" s="282"/>
      <c r="G460" s="282"/>
      <c r="H460" s="282"/>
      <c r="I460" s="282"/>
      <c r="J460" s="31"/>
      <c r="K460" s="30"/>
      <c r="L460" s="655">
        <v>81</v>
      </c>
    </row>
    <row r="461" spans="1:12" ht="23.25" customHeight="1" x14ac:dyDescent="0.3">
      <c r="A461" s="147"/>
      <c r="B461" s="444"/>
      <c r="C461" s="128"/>
      <c r="D461" s="128"/>
      <c r="E461" s="129"/>
      <c r="F461" s="129"/>
      <c r="G461" s="129"/>
      <c r="H461" s="129"/>
      <c r="I461" s="129"/>
      <c r="J461" s="133"/>
      <c r="K461" s="148"/>
      <c r="L461" s="116" t="s">
        <v>928</v>
      </c>
    </row>
    <row r="462" spans="1:12" ht="21.75" customHeight="1" x14ac:dyDescent="0.3">
      <c r="B462" s="423" t="s">
        <v>420</v>
      </c>
      <c r="C462" s="117"/>
      <c r="D462" s="117"/>
      <c r="E462" s="117"/>
      <c r="F462" s="117"/>
      <c r="G462" s="117"/>
      <c r="H462" s="117"/>
      <c r="I462" s="117"/>
      <c r="J462" s="117"/>
      <c r="K462" s="117"/>
    </row>
    <row r="463" spans="1:12" x14ac:dyDescent="0.3">
      <c r="A463" s="118"/>
      <c r="B463" s="424"/>
      <c r="C463" s="118"/>
      <c r="D463" s="118" t="s">
        <v>78</v>
      </c>
      <c r="E463" s="777" t="s">
        <v>4</v>
      </c>
      <c r="F463" s="778"/>
      <c r="G463" s="778"/>
      <c r="H463" s="778"/>
      <c r="I463" s="779"/>
      <c r="J463" s="154" t="s">
        <v>422</v>
      </c>
      <c r="K463" s="118"/>
      <c r="L463" s="118" t="s">
        <v>80</v>
      </c>
    </row>
    <row r="464" spans="1:12" x14ac:dyDescent="0.3">
      <c r="A464" s="119" t="s">
        <v>76</v>
      </c>
      <c r="B464" s="425" t="s">
        <v>3</v>
      </c>
      <c r="C464" s="119" t="s">
        <v>77</v>
      </c>
      <c r="D464" s="309" t="s">
        <v>1078</v>
      </c>
      <c r="E464" s="119">
        <v>2561</v>
      </c>
      <c r="F464" s="119">
        <v>2562</v>
      </c>
      <c r="G464" s="119">
        <v>2563</v>
      </c>
      <c r="H464" s="119">
        <v>2564</v>
      </c>
      <c r="I464" s="119">
        <v>2565</v>
      </c>
      <c r="J464" s="120" t="s">
        <v>423</v>
      </c>
      <c r="K464" s="119" t="s">
        <v>79</v>
      </c>
      <c r="L464" s="119" t="s">
        <v>424</v>
      </c>
    </row>
    <row r="465" spans="1:12" x14ac:dyDescent="0.3">
      <c r="A465" s="121"/>
      <c r="B465" s="426"/>
      <c r="C465" s="121"/>
      <c r="D465" s="122" t="s">
        <v>1079</v>
      </c>
      <c r="E465" s="121" t="s">
        <v>5</v>
      </c>
      <c r="F465" s="121" t="s">
        <v>5</v>
      </c>
      <c r="G465" s="121" t="s">
        <v>5</v>
      </c>
      <c r="H465" s="121" t="s">
        <v>5</v>
      </c>
      <c r="I465" s="121" t="s">
        <v>5</v>
      </c>
      <c r="J465" s="121"/>
      <c r="K465" s="121"/>
      <c r="L465" s="121"/>
    </row>
    <row r="466" spans="1:12" ht="86.25" customHeight="1" x14ac:dyDescent="0.3">
      <c r="A466" s="140">
        <v>135</v>
      </c>
      <c r="B466" s="483" t="s">
        <v>516</v>
      </c>
      <c r="C466" s="94" t="s">
        <v>514</v>
      </c>
      <c r="D466" s="140" t="s">
        <v>211</v>
      </c>
      <c r="E466" s="141">
        <v>100000</v>
      </c>
      <c r="F466" s="141">
        <v>100000</v>
      </c>
      <c r="G466" s="141">
        <v>100000</v>
      </c>
      <c r="H466" s="141">
        <v>100000</v>
      </c>
      <c r="I466" s="141">
        <v>100000</v>
      </c>
      <c r="J466" s="96" t="s">
        <v>774</v>
      </c>
      <c r="K466" s="272" t="s">
        <v>515</v>
      </c>
      <c r="L466" s="142" t="s">
        <v>88</v>
      </c>
    </row>
    <row r="467" spans="1:12" ht="63.75" customHeight="1" x14ac:dyDescent="0.3">
      <c r="A467" s="113">
        <v>136</v>
      </c>
      <c r="B467" s="638" t="s">
        <v>1384</v>
      </c>
      <c r="C467" s="71" t="s">
        <v>514</v>
      </c>
      <c r="D467" s="113" t="s">
        <v>211</v>
      </c>
      <c r="E467" s="143">
        <v>100000</v>
      </c>
      <c r="F467" s="143">
        <v>100000</v>
      </c>
      <c r="G467" s="143">
        <v>100000</v>
      </c>
      <c r="H467" s="143">
        <v>100000</v>
      </c>
      <c r="I467" s="143">
        <v>100000</v>
      </c>
      <c r="J467" s="89" t="s">
        <v>774</v>
      </c>
      <c r="K467" s="105" t="s">
        <v>515</v>
      </c>
      <c r="L467" s="144" t="s">
        <v>88</v>
      </c>
    </row>
    <row r="468" spans="1:12" ht="76.5" customHeight="1" x14ac:dyDescent="0.3">
      <c r="A468" s="73">
        <v>137</v>
      </c>
      <c r="B468" s="770" t="s">
        <v>1386</v>
      </c>
      <c r="C468" s="72" t="s">
        <v>514</v>
      </c>
      <c r="D468" s="73" t="s">
        <v>224</v>
      </c>
      <c r="E468" s="74">
        <v>100000</v>
      </c>
      <c r="F468" s="74">
        <v>100000</v>
      </c>
      <c r="G468" s="74">
        <v>100000</v>
      </c>
      <c r="H468" s="74">
        <v>100000</v>
      </c>
      <c r="I468" s="74">
        <v>100000</v>
      </c>
      <c r="J468" s="75" t="s">
        <v>774</v>
      </c>
      <c r="K468" s="72" t="s">
        <v>515</v>
      </c>
      <c r="L468" s="76" t="s">
        <v>88</v>
      </c>
    </row>
    <row r="469" spans="1:12" x14ac:dyDescent="0.3">
      <c r="A469" s="147"/>
      <c r="B469" s="444"/>
      <c r="C469" s="360" t="s">
        <v>1341</v>
      </c>
      <c r="D469" s="173">
        <v>137</v>
      </c>
      <c r="E469" s="362">
        <f>SUM(E466:E468)</f>
        <v>300000</v>
      </c>
      <c r="F469" s="362">
        <f t="shared" ref="F469:I469" si="23">SUM(F466:F468)</f>
        <v>300000</v>
      </c>
      <c r="G469" s="362">
        <f t="shared" si="23"/>
        <v>300000</v>
      </c>
      <c r="H469" s="362">
        <f t="shared" si="23"/>
        <v>300000</v>
      </c>
      <c r="I469" s="362">
        <f t="shared" si="23"/>
        <v>300000</v>
      </c>
      <c r="J469" s="133"/>
      <c r="K469" s="148"/>
      <c r="L469" s="148"/>
    </row>
    <row r="470" spans="1:12" x14ac:dyDescent="0.3">
      <c r="A470" s="147"/>
      <c r="B470" s="444"/>
      <c r="C470" s="128"/>
      <c r="D470" s="128"/>
      <c r="E470" s="129"/>
      <c r="F470" s="129"/>
      <c r="G470" s="129"/>
      <c r="H470" s="129"/>
      <c r="I470" s="129"/>
      <c r="J470" s="133"/>
      <c r="K470" s="148"/>
    </row>
    <row r="471" spans="1:12" x14ac:dyDescent="0.3">
      <c r="A471" s="147"/>
      <c r="B471" s="444"/>
      <c r="C471" s="128"/>
      <c r="D471" s="128"/>
      <c r="E471" s="129"/>
      <c r="F471" s="129"/>
      <c r="G471" s="129"/>
      <c r="H471" s="129"/>
      <c r="I471" s="129"/>
      <c r="J471" s="133"/>
      <c r="K471" s="148"/>
      <c r="L471" s="192"/>
    </row>
    <row r="472" spans="1:12" x14ac:dyDescent="0.3">
      <c r="A472" s="147"/>
      <c r="B472" s="444"/>
      <c r="C472" s="128"/>
      <c r="D472" s="128"/>
      <c r="E472" s="129"/>
      <c r="F472" s="129"/>
      <c r="G472" s="129"/>
      <c r="H472" s="129"/>
      <c r="I472" s="129"/>
      <c r="J472" s="133"/>
      <c r="K472" s="148"/>
      <c r="L472" s="192"/>
    </row>
    <row r="473" spans="1:12" x14ac:dyDescent="0.3">
      <c r="A473" s="147"/>
      <c r="B473" s="444"/>
      <c r="C473" s="128"/>
      <c r="D473" s="128"/>
      <c r="E473" s="129"/>
      <c r="F473" s="129"/>
      <c r="G473" s="129"/>
      <c r="H473" s="129"/>
      <c r="I473" s="129"/>
      <c r="J473" s="133"/>
      <c r="K473" s="148"/>
      <c r="L473" s="192"/>
    </row>
    <row r="474" spans="1:12" x14ac:dyDescent="0.3">
      <c r="A474" s="147"/>
      <c r="B474" s="444"/>
      <c r="C474" s="128"/>
      <c r="D474" s="128"/>
      <c r="E474" s="129"/>
      <c r="F474" s="129"/>
      <c r="G474" s="129"/>
      <c r="H474" s="129"/>
      <c r="I474" s="129"/>
      <c r="J474" s="133"/>
      <c r="K474" s="148"/>
      <c r="L474" s="192"/>
    </row>
    <row r="475" spans="1:12" x14ac:dyDescent="0.3">
      <c r="A475" s="147"/>
      <c r="B475" s="444"/>
      <c r="C475" s="128"/>
      <c r="D475" s="128"/>
      <c r="E475" s="129"/>
      <c r="F475" s="129"/>
      <c r="G475" s="129"/>
      <c r="H475" s="129"/>
      <c r="I475" s="129"/>
      <c r="J475" s="133"/>
      <c r="K475" s="148"/>
      <c r="L475" s="192"/>
    </row>
    <row r="476" spans="1:12" x14ac:dyDescent="0.3">
      <c r="A476" s="147"/>
      <c r="B476" s="444"/>
      <c r="C476" s="128"/>
      <c r="D476" s="128"/>
      <c r="E476" s="129"/>
      <c r="F476" s="129"/>
      <c r="G476" s="129"/>
      <c r="H476" s="129"/>
      <c r="I476" s="129"/>
      <c r="J476" s="133"/>
      <c r="K476" s="148"/>
      <c r="L476" s="192"/>
    </row>
    <row r="477" spans="1:12" x14ac:dyDescent="0.3">
      <c r="A477" s="147"/>
      <c r="B477" s="444"/>
      <c r="C477" s="128"/>
      <c r="D477" s="128"/>
      <c r="E477" s="129"/>
      <c r="F477" s="129"/>
      <c r="G477" s="129"/>
      <c r="H477" s="129"/>
      <c r="I477" s="129"/>
      <c r="J477" s="133"/>
      <c r="K477" s="148"/>
      <c r="L477" s="192"/>
    </row>
    <row r="478" spans="1:12" x14ac:dyDescent="0.3">
      <c r="A478" s="147"/>
      <c r="B478" s="444"/>
      <c r="C478" s="128"/>
      <c r="D478" s="128"/>
      <c r="E478" s="129"/>
      <c r="F478" s="129"/>
      <c r="G478" s="129"/>
      <c r="H478" s="129"/>
      <c r="I478" s="129"/>
      <c r="J478" s="133"/>
      <c r="K478" s="148"/>
      <c r="L478" s="192"/>
    </row>
    <row r="479" spans="1:12" x14ac:dyDescent="0.3">
      <c r="A479" s="147"/>
      <c r="B479" s="444"/>
      <c r="C479" s="128"/>
      <c r="D479" s="128"/>
      <c r="E479" s="129"/>
      <c r="F479" s="129"/>
      <c r="G479" s="129"/>
      <c r="H479" s="129"/>
      <c r="I479" s="129"/>
      <c r="J479" s="133"/>
      <c r="K479" s="148"/>
      <c r="L479" s="192"/>
    </row>
    <row r="480" spans="1:12" x14ac:dyDescent="0.3">
      <c r="A480" s="147"/>
      <c r="B480" s="444"/>
      <c r="C480" s="128"/>
      <c r="D480" s="128"/>
      <c r="E480" s="129"/>
      <c r="F480" s="129"/>
      <c r="G480" s="129"/>
      <c r="H480" s="129"/>
      <c r="I480" s="129"/>
      <c r="J480" s="133"/>
      <c r="K480" s="148"/>
      <c r="L480" s="192"/>
    </row>
    <row r="481" spans="1:12" x14ac:dyDescent="0.3">
      <c r="A481" s="147"/>
      <c r="B481" s="444"/>
      <c r="C481" s="128"/>
      <c r="D481" s="128"/>
      <c r="E481" s="129"/>
      <c r="F481" s="129"/>
      <c r="G481" s="129"/>
      <c r="H481" s="129"/>
      <c r="I481" s="129"/>
      <c r="J481" s="133"/>
      <c r="K481" s="148"/>
      <c r="L481" s="651">
        <v>82</v>
      </c>
    </row>
    <row r="482" spans="1:12" ht="23.25" customHeight="1" x14ac:dyDescent="0.3">
      <c r="A482" s="147"/>
      <c r="B482" s="444"/>
      <c r="C482" s="128"/>
      <c r="D482" s="128"/>
      <c r="E482" s="129"/>
      <c r="F482" s="129"/>
      <c r="G482" s="129"/>
      <c r="H482" s="129"/>
      <c r="I482" s="129"/>
      <c r="J482" s="133"/>
      <c r="K482" s="148"/>
      <c r="L482" s="116" t="s">
        <v>928</v>
      </c>
    </row>
    <row r="483" spans="1:12" ht="21.75" customHeight="1" x14ac:dyDescent="0.3">
      <c r="B483" s="423" t="s">
        <v>420</v>
      </c>
      <c r="C483" s="117"/>
      <c r="D483" s="117"/>
      <c r="E483" s="117"/>
      <c r="F483" s="117"/>
      <c r="G483" s="117"/>
      <c r="H483" s="117"/>
      <c r="I483" s="117"/>
      <c r="J483" s="117"/>
      <c r="K483" s="117"/>
    </row>
    <row r="484" spans="1:12" x14ac:dyDescent="0.3">
      <c r="A484" s="118"/>
      <c r="B484" s="424"/>
      <c r="C484" s="118"/>
      <c r="D484" s="118" t="s">
        <v>78</v>
      </c>
      <c r="E484" s="777" t="s">
        <v>4</v>
      </c>
      <c r="F484" s="778"/>
      <c r="G484" s="778"/>
      <c r="H484" s="778"/>
      <c r="I484" s="779"/>
      <c r="J484" s="154" t="s">
        <v>422</v>
      </c>
      <c r="K484" s="118"/>
      <c r="L484" s="118" t="s">
        <v>80</v>
      </c>
    </row>
    <row r="485" spans="1:12" x14ac:dyDescent="0.3">
      <c r="A485" s="119" t="s">
        <v>76</v>
      </c>
      <c r="B485" s="425" t="s">
        <v>3</v>
      </c>
      <c r="C485" s="119" t="s">
        <v>77</v>
      </c>
      <c r="D485" s="309" t="s">
        <v>1078</v>
      </c>
      <c r="E485" s="119">
        <v>2561</v>
      </c>
      <c r="F485" s="119">
        <v>2562</v>
      </c>
      <c r="G485" s="119">
        <v>2563</v>
      </c>
      <c r="H485" s="119">
        <v>2564</v>
      </c>
      <c r="I485" s="119">
        <v>2565</v>
      </c>
      <c r="J485" s="120" t="s">
        <v>423</v>
      </c>
      <c r="K485" s="119" t="s">
        <v>79</v>
      </c>
      <c r="L485" s="119" t="s">
        <v>424</v>
      </c>
    </row>
    <row r="486" spans="1:12" x14ac:dyDescent="0.3">
      <c r="A486" s="121"/>
      <c r="B486" s="426"/>
      <c r="C486" s="121"/>
      <c r="D486" s="122" t="s">
        <v>1079</v>
      </c>
      <c r="E486" s="121" t="s">
        <v>5</v>
      </c>
      <c r="F486" s="121" t="s">
        <v>5</v>
      </c>
      <c r="G486" s="121" t="s">
        <v>5</v>
      </c>
      <c r="H486" s="121" t="s">
        <v>5</v>
      </c>
      <c r="I486" s="121" t="s">
        <v>5</v>
      </c>
      <c r="J486" s="121"/>
      <c r="K486" s="121"/>
      <c r="L486" s="121"/>
    </row>
    <row r="487" spans="1:12" ht="56.25" x14ac:dyDescent="0.3">
      <c r="A487" s="140">
        <v>138</v>
      </c>
      <c r="B487" s="484" t="s">
        <v>507</v>
      </c>
      <c r="C487" s="100" t="s">
        <v>508</v>
      </c>
      <c r="D487" s="276" t="s">
        <v>211</v>
      </c>
      <c r="E487" s="278">
        <v>100000</v>
      </c>
      <c r="F487" s="278">
        <v>100000</v>
      </c>
      <c r="G487" s="278">
        <v>100000</v>
      </c>
      <c r="H487" s="278">
        <v>100000</v>
      </c>
      <c r="I487" s="278">
        <v>100000</v>
      </c>
      <c r="J487" s="275" t="s">
        <v>770</v>
      </c>
      <c r="K487" s="100" t="s">
        <v>94</v>
      </c>
      <c r="L487" s="281" t="s">
        <v>88</v>
      </c>
    </row>
    <row r="488" spans="1:12" ht="56.25" x14ac:dyDescent="0.3">
      <c r="A488" s="164">
        <v>139</v>
      </c>
      <c r="B488" s="445" t="s">
        <v>509</v>
      </c>
      <c r="C488" s="71" t="s">
        <v>508</v>
      </c>
      <c r="D488" s="113" t="s">
        <v>211</v>
      </c>
      <c r="E488" s="143">
        <v>100000</v>
      </c>
      <c r="F488" s="143">
        <v>100000</v>
      </c>
      <c r="G488" s="143">
        <v>100000</v>
      </c>
      <c r="H488" s="143">
        <v>100000</v>
      </c>
      <c r="I488" s="143">
        <v>100000</v>
      </c>
      <c r="J488" s="89" t="s">
        <v>770</v>
      </c>
      <c r="K488" s="71" t="s">
        <v>94</v>
      </c>
      <c r="L488" s="144" t="s">
        <v>88</v>
      </c>
    </row>
    <row r="489" spans="1:12" ht="56.25" x14ac:dyDescent="0.3">
      <c r="A489" s="113">
        <v>140</v>
      </c>
      <c r="B489" s="445" t="s">
        <v>510</v>
      </c>
      <c r="C489" s="71" t="s">
        <v>508</v>
      </c>
      <c r="D489" s="113" t="s">
        <v>211</v>
      </c>
      <c r="E489" s="143">
        <v>100000</v>
      </c>
      <c r="F489" s="143">
        <v>100000</v>
      </c>
      <c r="G489" s="143">
        <v>100000</v>
      </c>
      <c r="H489" s="143">
        <v>100000</v>
      </c>
      <c r="I489" s="143">
        <v>100000</v>
      </c>
      <c r="J489" s="89" t="s">
        <v>770</v>
      </c>
      <c r="K489" s="71" t="s">
        <v>94</v>
      </c>
      <c r="L489" s="144" t="s">
        <v>88</v>
      </c>
    </row>
    <row r="490" spans="1:12" ht="58.5" x14ac:dyDescent="0.3">
      <c r="A490" s="164">
        <v>141</v>
      </c>
      <c r="B490" s="445" t="s">
        <v>511</v>
      </c>
      <c r="C490" s="71" t="s">
        <v>508</v>
      </c>
      <c r="D490" s="113" t="s">
        <v>211</v>
      </c>
      <c r="E490" s="143">
        <v>100000</v>
      </c>
      <c r="F490" s="143">
        <v>100000</v>
      </c>
      <c r="G490" s="143">
        <v>100000</v>
      </c>
      <c r="H490" s="143">
        <v>100000</v>
      </c>
      <c r="I490" s="143">
        <v>100000</v>
      </c>
      <c r="J490" s="89" t="s">
        <v>770</v>
      </c>
      <c r="K490" s="290" t="s">
        <v>94</v>
      </c>
      <c r="L490" s="144" t="s">
        <v>88</v>
      </c>
    </row>
    <row r="491" spans="1:12" ht="56.25" customHeight="1" x14ac:dyDescent="0.3">
      <c r="A491" s="113">
        <v>142</v>
      </c>
      <c r="B491" s="443" t="s">
        <v>997</v>
      </c>
      <c r="C491" s="100" t="s">
        <v>97</v>
      </c>
      <c r="D491" s="276" t="s">
        <v>211</v>
      </c>
      <c r="E491" s="278">
        <v>50000</v>
      </c>
      <c r="F491" s="278">
        <v>50000</v>
      </c>
      <c r="G491" s="278">
        <v>50000</v>
      </c>
      <c r="H491" s="278">
        <v>50000</v>
      </c>
      <c r="I491" s="278">
        <v>50000</v>
      </c>
      <c r="J491" s="275" t="s">
        <v>775</v>
      </c>
      <c r="K491" s="100" t="s">
        <v>98</v>
      </c>
      <c r="L491" s="281" t="s">
        <v>88</v>
      </c>
    </row>
    <row r="492" spans="1:12" ht="81" customHeight="1" x14ac:dyDescent="0.3">
      <c r="A492" s="554">
        <v>143</v>
      </c>
      <c r="B492" s="429" t="s">
        <v>517</v>
      </c>
      <c r="C492" s="72" t="s">
        <v>320</v>
      </c>
      <c r="D492" s="73" t="s">
        <v>211</v>
      </c>
      <c r="E492" s="74">
        <v>100000</v>
      </c>
      <c r="F492" s="74">
        <v>100000</v>
      </c>
      <c r="G492" s="74">
        <v>100000</v>
      </c>
      <c r="H492" s="74">
        <v>100000</v>
      </c>
      <c r="I492" s="74">
        <v>100000</v>
      </c>
      <c r="J492" s="75" t="s">
        <v>770</v>
      </c>
      <c r="K492" s="72" t="s">
        <v>278</v>
      </c>
      <c r="L492" s="76" t="s">
        <v>88</v>
      </c>
    </row>
    <row r="493" spans="1:12" ht="25.5" customHeight="1" x14ac:dyDescent="0.3">
      <c r="A493" s="168"/>
      <c r="B493" s="444"/>
      <c r="C493" s="360" t="s">
        <v>1342</v>
      </c>
      <c r="D493" s="173">
        <v>143</v>
      </c>
      <c r="E493" s="362">
        <f>SUM(E487:E492)</f>
        <v>550000</v>
      </c>
      <c r="F493" s="362">
        <f>SUM(F487:F492)</f>
        <v>550000</v>
      </c>
      <c r="G493" s="362">
        <f t="shared" ref="G493:I493" si="24">SUM(G487:G492)</f>
        <v>550000</v>
      </c>
      <c r="H493" s="362">
        <f t="shared" si="24"/>
        <v>550000</v>
      </c>
      <c r="I493" s="362">
        <f t="shared" si="24"/>
        <v>550000</v>
      </c>
      <c r="J493" s="133"/>
      <c r="K493" s="148"/>
      <c r="L493" s="152"/>
    </row>
    <row r="494" spans="1:12" x14ac:dyDescent="0.3">
      <c r="A494" s="29"/>
      <c r="B494" s="430"/>
      <c r="C494" s="32"/>
      <c r="D494" s="139"/>
      <c r="E494" s="282"/>
      <c r="F494" s="282"/>
      <c r="G494" s="282"/>
      <c r="H494" s="282"/>
      <c r="I494" s="282"/>
      <c r="J494" s="31"/>
      <c r="K494" s="30"/>
      <c r="L494" s="32"/>
    </row>
    <row r="495" spans="1:12" x14ac:dyDescent="0.3">
      <c r="A495" s="29"/>
      <c r="B495" s="430"/>
      <c r="C495" s="32"/>
      <c r="D495" s="139"/>
      <c r="E495" s="282"/>
      <c r="F495" s="282"/>
      <c r="G495" s="282"/>
      <c r="H495" s="282"/>
      <c r="I495" s="282"/>
      <c r="J495" s="31"/>
      <c r="K495" s="30"/>
      <c r="L495" s="32"/>
    </row>
    <row r="496" spans="1:12" x14ac:dyDescent="0.3">
      <c r="A496" s="29"/>
      <c r="B496" s="430"/>
      <c r="C496" s="32"/>
      <c r="D496" s="139"/>
      <c r="E496" s="282"/>
      <c r="F496" s="282"/>
      <c r="G496" s="282"/>
      <c r="H496" s="282"/>
      <c r="I496" s="282"/>
      <c r="J496" s="31"/>
      <c r="K496" s="30"/>
      <c r="L496" s="32"/>
    </row>
    <row r="497" spans="1:12" x14ac:dyDescent="0.3">
      <c r="A497" s="29"/>
      <c r="B497" s="430"/>
      <c r="C497" s="32"/>
      <c r="D497" s="139"/>
      <c r="E497" s="282"/>
      <c r="F497" s="282"/>
      <c r="G497" s="282"/>
      <c r="H497" s="282"/>
      <c r="I497" s="282"/>
      <c r="J497" s="31"/>
      <c r="K497" s="30"/>
      <c r="L497" s="32"/>
    </row>
    <row r="498" spans="1:12" x14ac:dyDescent="0.3">
      <c r="A498" s="29"/>
      <c r="B498" s="430"/>
      <c r="C498" s="32"/>
      <c r="D498" s="139"/>
      <c r="E498" s="282"/>
      <c r="F498" s="282"/>
      <c r="G498" s="282"/>
      <c r="H498" s="282"/>
      <c r="I498" s="282"/>
      <c r="J498" s="31"/>
      <c r="K498" s="30"/>
      <c r="L498" s="655">
        <v>83</v>
      </c>
    </row>
    <row r="499" spans="1:12" ht="23.25" customHeight="1" x14ac:dyDescent="0.3">
      <c r="A499" s="147"/>
      <c r="B499" s="444"/>
      <c r="C499" s="128"/>
      <c r="D499" s="128"/>
      <c r="E499" s="129"/>
      <c r="F499" s="129"/>
      <c r="G499" s="129"/>
      <c r="H499" s="129"/>
      <c r="I499" s="129"/>
      <c r="J499" s="133"/>
      <c r="K499" s="148"/>
      <c r="L499" s="116" t="s">
        <v>928</v>
      </c>
    </row>
    <row r="500" spans="1:12" ht="21.75" customHeight="1" x14ac:dyDescent="0.3">
      <c r="B500" s="423" t="s">
        <v>420</v>
      </c>
      <c r="C500" s="117"/>
      <c r="D500" s="117"/>
      <c r="E500" s="117"/>
      <c r="F500" s="117"/>
      <c r="G500" s="117"/>
      <c r="H500" s="117"/>
      <c r="I500" s="117"/>
      <c r="J500" s="117"/>
      <c r="K500" s="117"/>
    </row>
    <row r="501" spans="1:12" x14ac:dyDescent="0.3">
      <c r="A501" s="118"/>
      <c r="B501" s="424"/>
      <c r="C501" s="118"/>
      <c r="D501" s="118" t="s">
        <v>78</v>
      </c>
      <c r="E501" s="777" t="s">
        <v>4</v>
      </c>
      <c r="F501" s="778"/>
      <c r="G501" s="778"/>
      <c r="H501" s="778"/>
      <c r="I501" s="779"/>
      <c r="J501" s="154" t="s">
        <v>422</v>
      </c>
      <c r="K501" s="118"/>
      <c r="L501" s="118" t="s">
        <v>80</v>
      </c>
    </row>
    <row r="502" spans="1:12" x14ac:dyDescent="0.3">
      <c r="A502" s="119" t="s">
        <v>76</v>
      </c>
      <c r="B502" s="425" t="s">
        <v>3</v>
      </c>
      <c r="C502" s="119" t="s">
        <v>77</v>
      </c>
      <c r="D502" s="309" t="s">
        <v>1078</v>
      </c>
      <c r="E502" s="119">
        <v>2561</v>
      </c>
      <c r="F502" s="119">
        <v>2562</v>
      </c>
      <c r="G502" s="119">
        <v>2563</v>
      </c>
      <c r="H502" s="119">
        <v>2564</v>
      </c>
      <c r="I502" s="119">
        <v>2565</v>
      </c>
      <c r="J502" s="120" t="s">
        <v>423</v>
      </c>
      <c r="K502" s="119" t="s">
        <v>79</v>
      </c>
      <c r="L502" s="119" t="s">
        <v>424</v>
      </c>
    </row>
    <row r="503" spans="1:12" x14ac:dyDescent="0.3">
      <c r="A503" s="121"/>
      <c r="B503" s="426"/>
      <c r="C503" s="121"/>
      <c r="D503" s="122" t="s">
        <v>1079</v>
      </c>
      <c r="E503" s="121" t="s">
        <v>5</v>
      </c>
      <c r="F503" s="121" t="s">
        <v>5</v>
      </c>
      <c r="G503" s="121" t="s">
        <v>5</v>
      </c>
      <c r="H503" s="121" t="s">
        <v>5</v>
      </c>
      <c r="I503" s="121" t="s">
        <v>5</v>
      </c>
      <c r="J503" s="121"/>
      <c r="K503" s="121"/>
      <c r="L503" s="121"/>
    </row>
    <row r="504" spans="1:12" ht="112.5" customHeight="1" x14ac:dyDescent="0.3">
      <c r="A504" s="140">
        <v>144</v>
      </c>
      <c r="B504" s="484" t="s">
        <v>518</v>
      </c>
      <c r="C504" s="94" t="s">
        <v>320</v>
      </c>
      <c r="D504" s="140" t="s">
        <v>211</v>
      </c>
      <c r="E504" s="141">
        <v>100000</v>
      </c>
      <c r="F504" s="141">
        <v>100000</v>
      </c>
      <c r="G504" s="141">
        <v>100000</v>
      </c>
      <c r="H504" s="141">
        <v>100000</v>
      </c>
      <c r="I504" s="141">
        <v>100000</v>
      </c>
      <c r="J504" s="96" t="s">
        <v>770</v>
      </c>
      <c r="K504" s="94" t="s">
        <v>278</v>
      </c>
      <c r="L504" s="142" t="s">
        <v>88</v>
      </c>
    </row>
    <row r="505" spans="1:12" ht="97.5" customHeight="1" x14ac:dyDescent="0.3">
      <c r="A505" s="113">
        <v>145</v>
      </c>
      <c r="B505" s="445" t="s">
        <v>519</v>
      </c>
      <c r="C505" s="71" t="s">
        <v>320</v>
      </c>
      <c r="D505" s="113" t="s">
        <v>211</v>
      </c>
      <c r="E505" s="143">
        <v>100000</v>
      </c>
      <c r="F505" s="143">
        <v>100000</v>
      </c>
      <c r="G505" s="143">
        <v>100000</v>
      </c>
      <c r="H505" s="143">
        <v>100000</v>
      </c>
      <c r="I505" s="143">
        <v>100000</v>
      </c>
      <c r="J505" s="89" t="s">
        <v>770</v>
      </c>
      <c r="K505" s="71" t="s">
        <v>278</v>
      </c>
      <c r="L505" s="144" t="s">
        <v>88</v>
      </c>
    </row>
    <row r="506" spans="1:12" ht="93" customHeight="1" x14ac:dyDescent="0.3">
      <c r="A506" s="113">
        <v>146</v>
      </c>
      <c r="B506" s="656" t="s">
        <v>1139</v>
      </c>
      <c r="C506" s="71" t="s">
        <v>508</v>
      </c>
      <c r="D506" s="113" t="s">
        <v>211</v>
      </c>
      <c r="E506" s="143">
        <v>60000</v>
      </c>
      <c r="F506" s="143">
        <v>60000</v>
      </c>
      <c r="G506" s="143">
        <v>60000</v>
      </c>
      <c r="H506" s="143">
        <v>60000</v>
      </c>
      <c r="I506" s="143">
        <v>60000</v>
      </c>
      <c r="J506" s="89" t="s">
        <v>1140</v>
      </c>
      <c r="K506" s="144" t="s">
        <v>1141</v>
      </c>
      <c r="L506" s="144" t="s">
        <v>88</v>
      </c>
    </row>
    <row r="507" spans="1:12" ht="78" customHeight="1" x14ac:dyDescent="0.3">
      <c r="A507" s="73">
        <v>147</v>
      </c>
      <c r="B507" s="453" t="s">
        <v>520</v>
      </c>
      <c r="C507" s="72" t="s">
        <v>320</v>
      </c>
      <c r="D507" s="73" t="s">
        <v>211</v>
      </c>
      <c r="E507" s="74">
        <v>100000</v>
      </c>
      <c r="F507" s="74">
        <v>100000</v>
      </c>
      <c r="G507" s="74">
        <v>100000</v>
      </c>
      <c r="H507" s="74">
        <v>100000</v>
      </c>
      <c r="I507" s="74">
        <v>100000</v>
      </c>
      <c r="J507" s="75" t="s">
        <v>770</v>
      </c>
      <c r="K507" s="72" t="s">
        <v>278</v>
      </c>
      <c r="L507" s="76" t="s">
        <v>88</v>
      </c>
    </row>
    <row r="508" spans="1:12" x14ac:dyDescent="0.3">
      <c r="A508" s="139"/>
      <c r="B508" s="430"/>
      <c r="C508" s="360" t="s">
        <v>1343</v>
      </c>
      <c r="D508" s="173">
        <v>147</v>
      </c>
      <c r="E508" s="362">
        <f>SUM(E504:E507)</f>
        <v>360000</v>
      </c>
      <c r="F508" s="362">
        <f t="shared" ref="F508:I508" si="25">SUM(F504:F507)</f>
        <v>360000</v>
      </c>
      <c r="G508" s="362">
        <f t="shared" si="25"/>
        <v>360000</v>
      </c>
      <c r="H508" s="362">
        <f t="shared" si="25"/>
        <v>360000</v>
      </c>
      <c r="I508" s="362">
        <f t="shared" si="25"/>
        <v>360000</v>
      </c>
      <c r="J508" s="31"/>
      <c r="K508" s="30"/>
      <c r="L508" s="138"/>
    </row>
    <row r="509" spans="1:12" x14ac:dyDescent="0.3">
      <c r="A509" s="139"/>
      <c r="B509" s="430"/>
      <c r="C509" s="30"/>
      <c r="D509" s="139"/>
      <c r="E509" s="282"/>
      <c r="F509" s="282"/>
      <c r="G509" s="282"/>
      <c r="H509" s="282"/>
      <c r="I509" s="282"/>
      <c r="J509" s="31"/>
      <c r="K509" s="30"/>
      <c r="L509" s="32"/>
    </row>
    <row r="510" spans="1:12" x14ac:dyDescent="0.3">
      <c r="A510" s="139"/>
      <c r="B510" s="430"/>
      <c r="C510" s="30"/>
      <c r="D510" s="139"/>
      <c r="E510" s="282"/>
      <c r="F510" s="282"/>
      <c r="G510" s="282"/>
      <c r="H510" s="282"/>
      <c r="I510" s="282"/>
      <c r="J510" s="31"/>
      <c r="K510" s="30"/>
      <c r="L510" s="32"/>
    </row>
    <row r="511" spans="1:12" x14ac:dyDescent="0.3">
      <c r="A511" s="139"/>
      <c r="B511" s="430"/>
      <c r="C511" s="30"/>
      <c r="D511" s="139"/>
      <c r="E511" s="282"/>
      <c r="F511" s="282"/>
      <c r="G511" s="282"/>
      <c r="H511" s="282"/>
      <c r="I511" s="282"/>
      <c r="J511" s="31"/>
      <c r="K511" s="30"/>
      <c r="L511" s="32"/>
    </row>
    <row r="512" spans="1:12" x14ac:dyDescent="0.3">
      <c r="A512" s="139"/>
      <c r="B512" s="430"/>
      <c r="C512" s="30"/>
      <c r="D512" s="139"/>
      <c r="E512" s="282"/>
      <c r="F512" s="282"/>
      <c r="G512" s="282"/>
      <c r="H512" s="282"/>
      <c r="I512" s="282"/>
      <c r="J512" s="31"/>
      <c r="K512" s="30"/>
      <c r="L512" s="32"/>
    </row>
    <row r="513" spans="1:12" x14ac:dyDescent="0.3">
      <c r="A513" s="29"/>
      <c r="B513" s="430"/>
      <c r="C513" s="32"/>
      <c r="D513" s="139"/>
      <c r="E513" s="282"/>
      <c r="F513" s="282"/>
      <c r="G513" s="282"/>
      <c r="H513" s="282"/>
      <c r="I513" s="282"/>
      <c r="J513" s="31"/>
      <c r="K513" s="30"/>
      <c r="L513" s="655">
        <v>84</v>
      </c>
    </row>
    <row r="514" spans="1:12" ht="23.25" customHeight="1" x14ac:dyDescent="0.3">
      <c r="A514" s="147"/>
      <c r="B514" s="444"/>
      <c r="C514" s="128"/>
      <c r="D514" s="128"/>
      <c r="E514" s="129"/>
      <c r="F514" s="129"/>
      <c r="G514" s="129"/>
      <c r="H514" s="129"/>
      <c r="I514" s="129"/>
      <c r="J514" s="133"/>
      <c r="K514" s="148"/>
      <c r="L514" s="116" t="s">
        <v>928</v>
      </c>
    </row>
    <row r="515" spans="1:12" ht="21.75" customHeight="1" x14ac:dyDescent="0.3">
      <c r="B515" s="423" t="s">
        <v>420</v>
      </c>
      <c r="C515" s="117"/>
      <c r="D515" s="117"/>
      <c r="E515" s="117"/>
      <c r="F515" s="117"/>
      <c r="G515" s="117"/>
      <c r="H515" s="117"/>
      <c r="I515" s="117"/>
      <c r="J515" s="117"/>
      <c r="K515" s="117"/>
    </row>
    <row r="516" spans="1:12" x14ac:dyDescent="0.3">
      <c r="A516" s="118"/>
      <c r="B516" s="424"/>
      <c r="C516" s="118"/>
      <c r="D516" s="118" t="s">
        <v>78</v>
      </c>
      <c r="E516" s="777" t="s">
        <v>4</v>
      </c>
      <c r="F516" s="778"/>
      <c r="G516" s="778"/>
      <c r="H516" s="778"/>
      <c r="I516" s="779"/>
      <c r="J516" s="154" t="s">
        <v>422</v>
      </c>
      <c r="K516" s="118"/>
      <c r="L516" s="118" t="s">
        <v>80</v>
      </c>
    </row>
    <row r="517" spans="1:12" x14ac:dyDescent="0.3">
      <c r="A517" s="119" t="s">
        <v>76</v>
      </c>
      <c r="B517" s="425" t="s">
        <v>3</v>
      </c>
      <c r="C517" s="119" t="s">
        <v>77</v>
      </c>
      <c r="D517" s="309" t="s">
        <v>1078</v>
      </c>
      <c r="E517" s="119">
        <v>2561</v>
      </c>
      <c r="F517" s="119">
        <v>2562</v>
      </c>
      <c r="G517" s="119">
        <v>2563</v>
      </c>
      <c r="H517" s="119">
        <v>2564</v>
      </c>
      <c r="I517" s="119">
        <v>2565</v>
      </c>
      <c r="J517" s="120" t="s">
        <v>423</v>
      </c>
      <c r="K517" s="119" t="s">
        <v>79</v>
      </c>
      <c r="L517" s="119" t="s">
        <v>424</v>
      </c>
    </row>
    <row r="518" spans="1:12" x14ac:dyDescent="0.3">
      <c r="A518" s="121"/>
      <c r="B518" s="426"/>
      <c r="C518" s="121"/>
      <c r="D518" s="122" t="s">
        <v>1079</v>
      </c>
      <c r="E518" s="121" t="s">
        <v>5</v>
      </c>
      <c r="F518" s="121" t="s">
        <v>5</v>
      </c>
      <c r="G518" s="121" t="s">
        <v>5</v>
      </c>
      <c r="H518" s="121" t="s">
        <v>5</v>
      </c>
      <c r="I518" s="121" t="s">
        <v>5</v>
      </c>
      <c r="J518" s="121"/>
      <c r="K518" s="121"/>
      <c r="L518" s="121"/>
    </row>
    <row r="519" spans="1:12" ht="78" customHeight="1" x14ac:dyDescent="0.3">
      <c r="A519" s="140">
        <v>148</v>
      </c>
      <c r="B519" s="484" t="s">
        <v>521</v>
      </c>
      <c r="C519" s="94" t="s">
        <v>320</v>
      </c>
      <c r="D519" s="140" t="s">
        <v>211</v>
      </c>
      <c r="E519" s="141">
        <v>100000</v>
      </c>
      <c r="F519" s="141">
        <v>100000</v>
      </c>
      <c r="G519" s="141">
        <v>100000</v>
      </c>
      <c r="H519" s="141">
        <v>100000</v>
      </c>
      <c r="I519" s="141">
        <v>100000</v>
      </c>
      <c r="J519" s="96" t="s">
        <v>770</v>
      </c>
      <c r="K519" s="94" t="s">
        <v>278</v>
      </c>
      <c r="L519" s="142" t="s">
        <v>88</v>
      </c>
    </row>
    <row r="520" spans="1:12" ht="78" customHeight="1" x14ac:dyDescent="0.3">
      <c r="A520" s="113">
        <v>149</v>
      </c>
      <c r="B520" s="445" t="s">
        <v>522</v>
      </c>
      <c r="C520" s="71" t="s">
        <v>320</v>
      </c>
      <c r="D520" s="113" t="s">
        <v>211</v>
      </c>
      <c r="E520" s="143">
        <v>100000</v>
      </c>
      <c r="F520" s="143">
        <v>100000</v>
      </c>
      <c r="G520" s="143">
        <v>100000</v>
      </c>
      <c r="H520" s="143">
        <v>100000</v>
      </c>
      <c r="I520" s="143">
        <v>100000</v>
      </c>
      <c r="J520" s="89" t="s">
        <v>770</v>
      </c>
      <c r="K520" s="71" t="s">
        <v>278</v>
      </c>
      <c r="L520" s="144" t="s">
        <v>88</v>
      </c>
    </row>
    <row r="521" spans="1:12" ht="78" x14ac:dyDescent="0.3">
      <c r="A521" s="113">
        <v>150</v>
      </c>
      <c r="B521" s="445" t="s">
        <v>523</v>
      </c>
      <c r="C521" s="71" t="s">
        <v>320</v>
      </c>
      <c r="D521" s="113" t="s">
        <v>211</v>
      </c>
      <c r="E521" s="143">
        <v>100000</v>
      </c>
      <c r="F521" s="143">
        <v>100000</v>
      </c>
      <c r="G521" s="143">
        <v>100000</v>
      </c>
      <c r="H521" s="143">
        <v>100000</v>
      </c>
      <c r="I521" s="143">
        <v>100000</v>
      </c>
      <c r="J521" s="89" t="s">
        <v>770</v>
      </c>
      <c r="K521" s="71" t="s">
        <v>278</v>
      </c>
      <c r="L521" s="144" t="s">
        <v>88</v>
      </c>
    </row>
    <row r="522" spans="1:12" ht="78" x14ac:dyDescent="0.3">
      <c r="A522" s="73">
        <v>151</v>
      </c>
      <c r="B522" s="453" t="s">
        <v>524</v>
      </c>
      <c r="C522" s="72" t="s">
        <v>320</v>
      </c>
      <c r="D522" s="73" t="s">
        <v>211</v>
      </c>
      <c r="E522" s="74">
        <v>100000</v>
      </c>
      <c r="F522" s="74">
        <v>100000</v>
      </c>
      <c r="G522" s="74">
        <v>100000</v>
      </c>
      <c r="H522" s="74">
        <v>100000</v>
      </c>
      <c r="I522" s="74">
        <v>100000</v>
      </c>
      <c r="J522" s="75" t="s">
        <v>770</v>
      </c>
      <c r="K522" s="72" t="s">
        <v>278</v>
      </c>
      <c r="L522" s="76" t="s">
        <v>88</v>
      </c>
    </row>
    <row r="523" spans="1:12" ht="21.75" customHeight="1" x14ac:dyDescent="0.3">
      <c r="A523" s="147"/>
      <c r="B523" s="444"/>
      <c r="C523" s="360" t="s">
        <v>1233</v>
      </c>
      <c r="D523" s="173">
        <v>151</v>
      </c>
      <c r="E523" s="362">
        <f>SUM(E519:E522)</f>
        <v>400000</v>
      </c>
      <c r="F523" s="362">
        <f t="shared" ref="F523:I523" si="26">SUM(F519:F522)</f>
        <v>400000</v>
      </c>
      <c r="G523" s="362">
        <f t="shared" si="26"/>
        <v>400000</v>
      </c>
      <c r="H523" s="362">
        <f t="shared" si="26"/>
        <v>400000</v>
      </c>
      <c r="I523" s="362">
        <f t="shared" si="26"/>
        <v>400000</v>
      </c>
      <c r="J523" s="133"/>
      <c r="K523" s="148"/>
      <c r="L523" s="152"/>
    </row>
    <row r="524" spans="1:12" x14ac:dyDescent="0.3">
      <c r="A524" s="29"/>
      <c r="B524" s="430"/>
      <c r="C524" s="32"/>
      <c r="D524" s="139"/>
      <c r="E524" s="282"/>
      <c r="F524" s="282"/>
      <c r="G524" s="282"/>
      <c r="H524" s="282"/>
      <c r="I524" s="282"/>
      <c r="J524" s="31"/>
      <c r="K524" s="30"/>
      <c r="L524" s="32"/>
    </row>
    <row r="525" spans="1:12" x14ac:dyDescent="0.3">
      <c r="A525" s="29"/>
      <c r="B525" s="430"/>
      <c r="C525" s="32"/>
      <c r="D525" s="139"/>
      <c r="E525" s="282"/>
      <c r="F525" s="282"/>
      <c r="G525" s="282"/>
      <c r="H525" s="282"/>
      <c r="I525" s="282"/>
      <c r="J525" s="31"/>
      <c r="K525" s="30"/>
      <c r="L525" s="32"/>
    </row>
    <row r="526" spans="1:12" x14ac:dyDescent="0.3">
      <c r="A526" s="147"/>
      <c r="B526" s="444"/>
      <c r="C526" s="128"/>
      <c r="D526" s="128"/>
      <c r="E526" s="129"/>
      <c r="F526" s="129"/>
      <c r="G526" s="129"/>
      <c r="H526" s="129"/>
      <c r="I526" s="129"/>
      <c r="J526" s="133"/>
      <c r="K526" s="148"/>
      <c r="L526" s="192"/>
    </row>
    <row r="527" spans="1:12" x14ac:dyDescent="0.3">
      <c r="A527" s="147"/>
      <c r="B527" s="444"/>
      <c r="C527" s="128"/>
      <c r="D527" s="128"/>
      <c r="E527" s="129"/>
      <c r="F527" s="129"/>
      <c r="G527" s="129"/>
      <c r="H527" s="129"/>
      <c r="I527" s="129"/>
      <c r="J527" s="133"/>
      <c r="K527" s="148"/>
      <c r="L527" s="192"/>
    </row>
    <row r="528" spans="1:12" x14ac:dyDescent="0.3">
      <c r="A528" s="147"/>
      <c r="B528" s="444"/>
      <c r="C528" s="128"/>
      <c r="D528" s="128"/>
      <c r="E528" s="129"/>
      <c r="F528" s="129"/>
      <c r="G528" s="129"/>
      <c r="H528" s="129"/>
      <c r="I528" s="129"/>
      <c r="J528" s="133"/>
      <c r="K528" s="148"/>
      <c r="L528" s="192"/>
    </row>
    <row r="529" spans="1:16" x14ac:dyDescent="0.3">
      <c r="A529" s="147"/>
      <c r="B529" s="444"/>
      <c r="C529" s="128"/>
      <c r="D529" s="128"/>
      <c r="E529" s="129"/>
      <c r="F529" s="129"/>
      <c r="G529" s="129"/>
      <c r="H529" s="129"/>
      <c r="I529" s="129"/>
      <c r="J529" s="133"/>
      <c r="K529" s="148"/>
      <c r="L529" s="192"/>
    </row>
    <row r="530" spans="1:16" x14ac:dyDescent="0.3">
      <c r="A530" s="147"/>
      <c r="B530" s="444"/>
      <c r="C530" s="128"/>
      <c r="D530" s="128"/>
      <c r="E530" s="129"/>
      <c r="F530" s="129"/>
      <c r="G530" s="129"/>
      <c r="H530" s="129"/>
      <c r="I530" s="129"/>
      <c r="J530" s="133"/>
      <c r="K530" s="148"/>
      <c r="L530" s="651">
        <v>85</v>
      </c>
    </row>
    <row r="531" spans="1:16" x14ac:dyDescent="0.3">
      <c r="A531" s="147"/>
      <c r="B531" s="444"/>
      <c r="C531" s="128"/>
      <c r="D531" s="128"/>
      <c r="E531" s="129"/>
      <c r="F531" s="129"/>
      <c r="G531" s="129"/>
      <c r="H531" s="129"/>
      <c r="I531" s="129"/>
      <c r="J531" s="133"/>
      <c r="K531" s="148"/>
      <c r="L531" s="116" t="s">
        <v>928</v>
      </c>
    </row>
    <row r="532" spans="1:16" x14ac:dyDescent="0.3">
      <c r="B532" s="423" t="s">
        <v>420</v>
      </c>
      <c r="C532" s="117"/>
      <c r="D532" s="117"/>
      <c r="E532" s="117"/>
      <c r="F532" s="117"/>
      <c r="G532" s="117"/>
      <c r="H532" s="117"/>
      <c r="I532" s="117"/>
      <c r="J532" s="117"/>
      <c r="K532" s="117"/>
    </row>
    <row r="533" spans="1:16" x14ac:dyDescent="0.3">
      <c r="A533" s="118"/>
      <c r="B533" s="424"/>
      <c r="C533" s="118"/>
      <c r="D533" s="118" t="s">
        <v>78</v>
      </c>
      <c r="E533" s="777" t="s">
        <v>4</v>
      </c>
      <c r="F533" s="778"/>
      <c r="G533" s="778"/>
      <c r="H533" s="778"/>
      <c r="I533" s="779"/>
      <c r="J533" s="154" t="s">
        <v>422</v>
      </c>
      <c r="K533" s="118"/>
      <c r="L533" s="118" t="s">
        <v>80</v>
      </c>
    </row>
    <row r="534" spans="1:16" x14ac:dyDescent="0.3">
      <c r="A534" s="119" t="s">
        <v>76</v>
      </c>
      <c r="B534" s="425" t="s">
        <v>3</v>
      </c>
      <c r="C534" s="119" t="s">
        <v>77</v>
      </c>
      <c r="D534" s="309" t="s">
        <v>1078</v>
      </c>
      <c r="E534" s="119">
        <v>2561</v>
      </c>
      <c r="F534" s="119">
        <v>2562</v>
      </c>
      <c r="G534" s="119">
        <v>2563</v>
      </c>
      <c r="H534" s="119">
        <v>2564</v>
      </c>
      <c r="I534" s="119">
        <v>2565</v>
      </c>
      <c r="J534" s="120" t="s">
        <v>423</v>
      </c>
      <c r="K534" s="119" t="s">
        <v>79</v>
      </c>
      <c r="L534" s="119" t="s">
        <v>424</v>
      </c>
    </row>
    <row r="535" spans="1:16" x14ac:dyDescent="0.3">
      <c r="A535" s="121"/>
      <c r="B535" s="426"/>
      <c r="C535" s="121"/>
      <c r="D535" s="122" t="s">
        <v>1079</v>
      </c>
      <c r="E535" s="121" t="s">
        <v>5</v>
      </c>
      <c r="F535" s="121" t="s">
        <v>5</v>
      </c>
      <c r="G535" s="121" t="s">
        <v>5</v>
      </c>
      <c r="H535" s="121" t="s">
        <v>5</v>
      </c>
      <c r="I535" s="121" t="s">
        <v>5</v>
      </c>
      <c r="J535" s="121"/>
      <c r="K535" s="121"/>
      <c r="L535" s="121"/>
    </row>
    <row r="536" spans="1:16" ht="78" x14ac:dyDescent="0.3">
      <c r="A536" s="113">
        <v>152</v>
      </c>
      <c r="B536" s="438" t="s">
        <v>1021</v>
      </c>
      <c r="C536" s="144" t="s">
        <v>316</v>
      </c>
      <c r="D536" s="113" t="s">
        <v>211</v>
      </c>
      <c r="E536" s="143">
        <v>100000</v>
      </c>
      <c r="F536" s="143">
        <v>100000</v>
      </c>
      <c r="G536" s="143">
        <v>100000</v>
      </c>
      <c r="H536" s="143">
        <v>100000</v>
      </c>
      <c r="I536" s="143">
        <v>100000</v>
      </c>
      <c r="J536" s="125" t="s">
        <v>760</v>
      </c>
      <c r="K536" s="145" t="s">
        <v>89</v>
      </c>
      <c r="L536" s="144" t="s">
        <v>88</v>
      </c>
    </row>
    <row r="537" spans="1:16" ht="78" x14ac:dyDescent="0.3">
      <c r="A537" s="276">
        <v>153</v>
      </c>
      <c r="B537" s="439" t="s">
        <v>1022</v>
      </c>
      <c r="C537" s="281" t="s">
        <v>316</v>
      </c>
      <c r="D537" s="276" t="s">
        <v>211</v>
      </c>
      <c r="E537" s="278">
        <v>100000</v>
      </c>
      <c r="F537" s="278">
        <v>100000</v>
      </c>
      <c r="G537" s="278">
        <v>100000</v>
      </c>
      <c r="H537" s="278">
        <v>100000</v>
      </c>
      <c r="I537" s="278">
        <v>100000</v>
      </c>
      <c r="J537" s="279" t="s">
        <v>760</v>
      </c>
      <c r="K537" s="283" t="s">
        <v>89</v>
      </c>
      <c r="L537" s="281" t="s">
        <v>88</v>
      </c>
    </row>
    <row r="538" spans="1:16" ht="90.75" customHeight="1" x14ac:dyDescent="0.3">
      <c r="A538" s="113">
        <v>154</v>
      </c>
      <c r="B538" s="712" t="s">
        <v>1023</v>
      </c>
      <c r="C538" s="144" t="s">
        <v>316</v>
      </c>
      <c r="D538" s="113" t="s">
        <v>211</v>
      </c>
      <c r="E538" s="143">
        <v>100000</v>
      </c>
      <c r="F538" s="143">
        <v>100000</v>
      </c>
      <c r="G538" s="143">
        <v>100000</v>
      </c>
      <c r="H538" s="143">
        <v>100000</v>
      </c>
      <c r="I538" s="143">
        <v>100000</v>
      </c>
      <c r="J538" s="125" t="s">
        <v>760</v>
      </c>
      <c r="K538" s="145" t="s">
        <v>89</v>
      </c>
      <c r="L538" s="144" t="s">
        <v>88</v>
      </c>
    </row>
    <row r="539" spans="1:16" ht="97.5" x14ac:dyDescent="0.3">
      <c r="A539" s="291">
        <v>155</v>
      </c>
      <c r="B539" s="706" t="s">
        <v>1309</v>
      </c>
      <c r="C539" s="707" t="s">
        <v>1239</v>
      </c>
      <c r="D539" s="708" t="s">
        <v>211</v>
      </c>
      <c r="E539" s="709">
        <v>0</v>
      </c>
      <c r="F539" s="710">
        <v>112000</v>
      </c>
      <c r="G539" s="710">
        <v>112000</v>
      </c>
      <c r="H539" s="710">
        <v>112000</v>
      </c>
      <c r="I539" s="710">
        <v>112000</v>
      </c>
      <c r="J539" s="711" t="s">
        <v>1240</v>
      </c>
      <c r="K539" s="226" t="s">
        <v>1241</v>
      </c>
      <c r="L539" s="292" t="s">
        <v>88</v>
      </c>
      <c r="M539" s="178"/>
      <c r="N539" s="175"/>
      <c r="O539" s="148"/>
      <c r="P539" s="148"/>
    </row>
    <row r="540" spans="1:16" ht="23.25" customHeight="1" x14ac:dyDescent="0.3">
      <c r="A540" s="168"/>
      <c r="B540" s="444"/>
      <c r="C540" s="172" t="s">
        <v>1344</v>
      </c>
      <c r="D540" s="173">
        <v>155</v>
      </c>
      <c r="E540" s="362">
        <f>SUM(E536:E539)</f>
        <v>300000</v>
      </c>
      <c r="F540" s="362">
        <f t="shared" ref="F540:I540" si="27">SUM(F536:F539)</f>
        <v>412000</v>
      </c>
      <c r="G540" s="362">
        <f t="shared" si="27"/>
        <v>412000</v>
      </c>
      <c r="H540" s="362">
        <f t="shared" si="27"/>
        <v>412000</v>
      </c>
      <c r="I540" s="362">
        <f t="shared" si="27"/>
        <v>412000</v>
      </c>
      <c r="J540" s="175"/>
      <c r="K540" s="148"/>
      <c r="L540" s="148"/>
    </row>
    <row r="541" spans="1:16" ht="18" customHeight="1" x14ac:dyDescent="0.3">
      <c r="A541" s="168"/>
      <c r="B541" s="444"/>
      <c r="C541" s="176"/>
      <c r="D541" s="177"/>
      <c r="E541" s="178"/>
      <c r="F541" s="178"/>
      <c r="G541" s="178"/>
      <c r="H541" s="178"/>
      <c r="I541" s="178"/>
      <c r="J541" s="175"/>
      <c r="K541" s="148"/>
      <c r="L541" s="148"/>
    </row>
    <row r="542" spans="1:16" ht="18" customHeight="1" x14ac:dyDescent="0.3">
      <c r="A542" s="168"/>
      <c r="B542" s="444"/>
      <c r="C542" s="176"/>
      <c r="D542" s="177"/>
      <c r="E542" s="178"/>
      <c r="F542" s="178"/>
      <c r="G542" s="178"/>
      <c r="H542" s="178"/>
      <c r="I542" s="178"/>
      <c r="J542" s="175"/>
      <c r="K542" s="148"/>
      <c r="L542" s="148"/>
    </row>
    <row r="543" spans="1:16" ht="18" customHeight="1" x14ac:dyDescent="0.3">
      <c r="A543" s="168"/>
      <c r="B543" s="444"/>
      <c r="C543" s="176"/>
      <c r="D543" s="177"/>
      <c r="E543" s="178"/>
      <c r="F543" s="178"/>
      <c r="G543" s="178"/>
      <c r="H543" s="178"/>
      <c r="I543" s="178"/>
      <c r="J543" s="175"/>
      <c r="K543" s="148"/>
      <c r="L543" s="148"/>
    </row>
    <row r="544" spans="1:16" ht="18" customHeight="1" x14ac:dyDescent="0.3">
      <c r="A544" s="168"/>
      <c r="B544" s="444"/>
      <c r="C544" s="176"/>
      <c r="D544" s="177"/>
      <c r="E544" s="178"/>
      <c r="F544" s="178"/>
      <c r="G544" s="178"/>
      <c r="H544" s="178"/>
      <c r="I544" s="178"/>
      <c r="J544" s="175"/>
      <c r="K544" s="148"/>
      <c r="L544" s="148"/>
    </row>
    <row r="545" spans="1:16" ht="18" customHeight="1" x14ac:dyDescent="0.3">
      <c r="A545" s="168"/>
      <c r="B545" s="444"/>
      <c r="C545" s="176"/>
      <c r="D545" s="177"/>
      <c r="E545" s="178"/>
      <c r="F545" s="178"/>
      <c r="G545" s="178"/>
      <c r="H545" s="178"/>
      <c r="I545" s="178"/>
      <c r="J545" s="175"/>
      <c r="K545" s="148"/>
      <c r="L545" s="148"/>
    </row>
    <row r="546" spans="1:16" ht="18" customHeight="1" x14ac:dyDescent="0.3">
      <c r="A546" s="168"/>
      <c r="B546" s="444"/>
      <c r="C546" s="176"/>
      <c r="D546" s="177"/>
      <c r="E546" s="178"/>
      <c r="F546" s="178"/>
      <c r="G546" s="178"/>
      <c r="H546" s="178"/>
      <c r="I546" s="178"/>
      <c r="J546" s="175"/>
      <c r="K546" s="148"/>
      <c r="L546" s="148"/>
    </row>
    <row r="547" spans="1:16" ht="18" customHeight="1" x14ac:dyDescent="0.3">
      <c r="A547" s="168"/>
      <c r="B547" s="444"/>
      <c r="C547" s="176"/>
      <c r="D547" s="177"/>
      <c r="E547" s="178"/>
      <c r="F547" s="178"/>
      <c r="G547" s="178"/>
      <c r="H547" s="178"/>
      <c r="I547" s="178"/>
      <c r="J547" s="175"/>
      <c r="K547" s="148"/>
      <c r="L547" s="647">
        <v>86</v>
      </c>
    </row>
    <row r="548" spans="1:16" ht="18" customHeight="1" x14ac:dyDescent="0.3">
      <c r="A548" s="168"/>
      <c r="B548" s="444"/>
      <c r="C548" s="176"/>
      <c r="D548" s="177"/>
      <c r="E548" s="178"/>
      <c r="F548" s="178"/>
      <c r="G548" s="178"/>
      <c r="H548" s="178"/>
      <c r="I548" s="178"/>
      <c r="J548" s="175"/>
      <c r="K548" s="148"/>
      <c r="L548" s="116" t="s">
        <v>928</v>
      </c>
    </row>
    <row r="549" spans="1:16" x14ac:dyDescent="0.3">
      <c r="B549" s="423" t="s">
        <v>420</v>
      </c>
      <c r="C549" s="117"/>
      <c r="D549" s="117"/>
      <c r="E549" s="117"/>
      <c r="F549" s="117"/>
      <c r="G549" s="117"/>
      <c r="H549" s="117"/>
      <c r="I549" s="117"/>
      <c r="J549" s="117"/>
      <c r="K549" s="117"/>
    </row>
    <row r="550" spans="1:16" x14ac:dyDescent="0.3">
      <c r="A550" s="118"/>
      <c r="B550" s="424"/>
      <c r="C550" s="118"/>
      <c r="D550" s="118" t="s">
        <v>78</v>
      </c>
      <c r="E550" s="777" t="s">
        <v>4</v>
      </c>
      <c r="F550" s="778"/>
      <c r="G550" s="778"/>
      <c r="H550" s="778"/>
      <c r="I550" s="779"/>
      <c r="J550" s="154" t="s">
        <v>422</v>
      </c>
      <c r="K550" s="118"/>
      <c r="L550" s="118" t="s">
        <v>80</v>
      </c>
    </row>
    <row r="551" spans="1:16" x14ac:dyDescent="0.3">
      <c r="A551" s="119" t="s">
        <v>76</v>
      </c>
      <c r="B551" s="425" t="s">
        <v>3</v>
      </c>
      <c r="C551" s="119" t="s">
        <v>77</v>
      </c>
      <c r="D551" s="309" t="s">
        <v>1078</v>
      </c>
      <c r="E551" s="119">
        <v>2561</v>
      </c>
      <c r="F551" s="119">
        <v>2562</v>
      </c>
      <c r="G551" s="119">
        <v>2563</v>
      </c>
      <c r="H551" s="119">
        <v>2564</v>
      </c>
      <c r="I551" s="119">
        <v>2565</v>
      </c>
      <c r="J551" s="120" t="s">
        <v>423</v>
      </c>
      <c r="K551" s="119" t="s">
        <v>79</v>
      </c>
      <c r="L551" s="119" t="s">
        <v>424</v>
      </c>
    </row>
    <row r="552" spans="1:16" x14ac:dyDescent="0.3">
      <c r="A552" s="121"/>
      <c r="B552" s="426"/>
      <c r="C552" s="121"/>
      <c r="D552" s="122" t="s">
        <v>1079</v>
      </c>
      <c r="E552" s="121" t="s">
        <v>5</v>
      </c>
      <c r="F552" s="121" t="s">
        <v>5</v>
      </c>
      <c r="G552" s="121" t="s">
        <v>5</v>
      </c>
      <c r="H552" s="121" t="s">
        <v>5</v>
      </c>
      <c r="I552" s="121" t="s">
        <v>5</v>
      </c>
      <c r="J552" s="121"/>
      <c r="K552" s="121"/>
      <c r="L552" s="121"/>
    </row>
    <row r="553" spans="1:16" ht="58.5" x14ac:dyDescent="0.3">
      <c r="A553" s="142">
        <v>156</v>
      </c>
      <c r="B553" s="484" t="s">
        <v>531</v>
      </c>
      <c r="C553" s="94" t="s">
        <v>533</v>
      </c>
      <c r="D553" s="140" t="s">
        <v>211</v>
      </c>
      <c r="E553" s="141">
        <v>40000</v>
      </c>
      <c r="F553" s="141">
        <v>40000</v>
      </c>
      <c r="G553" s="141">
        <v>40000</v>
      </c>
      <c r="H553" s="141">
        <v>40000</v>
      </c>
      <c r="I553" s="141">
        <v>40000</v>
      </c>
      <c r="J553" s="96" t="s">
        <v>783</v>
      </c>
      <c r="K553" s="94" t="s">
        <v>534</v>
      </c>
      <c r="L553" s="142" t="s">
        <v>88</v>
      </c>
    </row>
    <row r="554" spans="1:16" ht="75" x14ac:dyDescent="0.3">
      <c r="A554" s="113">
        <v>157</v>
      </c>
      <c r="B554" s="445" t="s">
        <v>1316</v>
      </c>
      <c r="C554" s="71" t="s">
        <v>525</v>
      </c>
      <c r="D554" s="113" t="s">
        <v>211</v>
      </c>
      <c r="E554" s="143">
        <v>100000</v>
      </c>
      <c r="F554" s="143">
        <v>100000</v>
      </c>
      <c r="G554" s="143">
        <v>100000</v>
      </c>
      <c r="H554" s="143">
        <v>100000</v>
      </c>
      <c r="I554" s="143">
        <v>100000</v>
      </c>
      <c r="J554" s="89" t="s">
        <v>777</v>
      </c>
      <c r="K554" s="71" t="s">
        <v>778</v>
      </c>
      <c r="L554" s="144" t="s">
        <v>88</v>
      </c>
    </row>
    <row r="555" spans="1:16" ht="37.5" x14ac:dyDescent="0.3">
      <c r="A555" s="113">
        <v>158</v>
      </c>
      <c r="B555" s="452" t="s">
        <v>337</v>
      </c>
      <c r="C555" s="144" t="s">
        <v>95</v>
      </c>
      <c r="D555" s="113" t="s">
        <v>211</v>
      </c>
      <c r="E555" s="143">
        <v>100000</v>
      </c>
      <c r="F555" s="143">
        <v>100000</v>
      </c>
      <c r="G555" s="143">
        <v>100000</v>
      </c>
      <c r="H555" s="143">
        <v>100000</v>
      </c>
      <c r="I555" s="143">
        <v>100000</v>
      </c>
      <c r="J555" s="89" t="s">
        <v>773</v>
      </c>
      <c r="K555" s="290" t="s">
        <v>96</v>
      </c>
      <c r="L555" s="144" t="s">
        <v>88</v>
      </c>
    </row>
    <row r="556" spans="1:16" ht="37.5" x14ac:dyDescent="0.3">
      <c r="A556" s="113">
        <v>159</v>
      </c>
      <c r="B556" s="445" t="s">
        <v>354</v>
      </c>
      <c r="C556" s="71" t="s">
        <v>356</v>
      </c>
      <c r="D556" s="113" t="s">
        <v>211</v>
      </c>
      <c r="E556" s="143">
        <v>100000</v>
      </c>
      <c r="F556" s="143">
        <v>100000</v>
      </c>
      <c r="G556" s="143">
        <v>100000</v>
      </c>
      <c r="H556" s="143">
        <v>100000</v>
      </c>
      <c r="I556" s="143">
        <v>100000</v>
      </c>
      <c r="J556" s="89" t="s">
        <v>779</v>
      </c>
      <c r="K556" s="71" t="s">
        <v>358</v>
      </c>
      <c r="L556" s="144" t="s">
        <v>88</v>
      </c>
    </row>
    <row r="557" spans="1:16" ht="39" x14ac:dyDescent="0.3">
      <c r="A557" s="113">
        <v>160</v>
      </c>
      <c r="B557" s="445" t="s">
        <v>355</v>
      </c>
      <c r="C557" s="71" t="s">
        <v>357</v>
      </c>
      <c r="D557" s="113" t="s">
        <v>211</v>
      </c>
      <c r="E557" s="143">
        <v>100000</v>
      </c>
      <c r="F557" s="143">
        <v>100000</v>
      </c>
      <c r="G557" s="143">
        <v>100000</v>
      </c>
      <c r="H557" s="143">
        <v>100000</v>
      </c>
      <c r="I557" s="143">
        <v>100000</v>
      </c>
      <c r="J557" s="89" t="s">
        <v>780</v>
      </c>
      <c r="K557" s="71" t="s">
        <v>359</v>
      </c>
      <c r="L557" s="144" t="s">
        <v>88</v>
      </c>
    </row>
    <row r="558" spans="1:16" ht="112.5" x14ac:dyDescent="0.3">
      <c r="A558" s="113">
        <v>161</v>
      </c>
      <c r="B558" s="657" t="s">
        <v>1149</v>
      </c>
      <c r="C558" s="654" t="s">
        <v>1150</v>
      </c>
      <c r="D558" s="87" t="s">
        <v>211</v>
      </c>
      <c r="E558" s="658">
        <v>145000</v>
      </c>
      <c r="F558" s="658">
        <v>145000</v>
      </c>
      <c r="G558" s="658">
        <v>145000</v>
      </c>
      <c r="H558" s="658">
        <v>145000</v>
      </c>
      <c r="I558" s="658">
        <v>145000</v>
      </c>
      <c r="J558" s="659" t="s">
        <v>1151</v>
      </c>
      <c r="K558" s="71" t="s">
        <v>1152</v>
      </c>
      <c r="L558" s="144" t="s">
        <v>88</v>
      </c>
      <c r="M558" s="178"/>
      <c r="N558" s="175"/>
      <c r="O558" s="148"/>
      <c r="P558" s="148"/>
    </row>
    <row r="559" spans="1:16" ht="56.25" x14ac:dyDescent="0.3">
      <c r="A559" s="73">
        <v>162</v>
      </c>
      <c r="B559" s="447" t="s">
        <v>81</v>
      </c>
      <c r="C559" s="72" t="s">
        <v>474</v>
      </c>
      <c r="D559" s="73" t="s">
        <v>218</v>
      </c>
      <c r="E559" s="74">
        <v>1000000</v>
      </c>
      <c r="F559" s="74">
        <v>1000000</v>
      </c>
      <c r="G559" s="74">
        <v>1000000</v>
      </c>
      <c r="H559" s="74">
        <v>1000000</v>
      </c>
      <c r="I559" s="74">
        <v>1000000</v>
      </c>
      <c r="J559" s="75" t="s">
        <v>763</v>
      </c>
      <c r="K559" s="72" t="s">
        <v>318</v>
      </c>
      <c r="L559" s="76" t="s">
        <v>88</v>
      </c>
    </row>
    <row r="560" spans="1:16" x14ac:dyDescent="0.3">
      <c r="A560" s="139"/>
      <c r="B560" s="467"/>
      <c r="C560" s="172" t="s">
        <v>1345</v>
      </c>
      <c r="D560" s="173">
        <v>162</v>
      </c>
      <c r="E560" s="362">
        <f>SUM(E553:E559)</f>
        <v>1585000</v>
      </c>
      <c r="F560" s="362">
        <f t="shared" ref="F560:I560" si="28">SUM(F553:F559)</f>
        <v>1585000</v>
      </c>
      <c r="G560" s="362">
        <f t="shared" si="28"/>
        <v>1585000</v>
      </c>
      <c r="H560" s="362">
        <f t="shared" si="28"/>
        <v>1585000</v>
      </c>
      <c r="I560" s="362">
        <f t="shared" si="28"/>
        <v>1585000</v>
      </c>
      <c r="J560" s="31"/>
      <c r="K560" s="30"/>
      <c r="L560" s="32"/>
    </row>
    <row r="561" spans="1:16" x14ac:dyDescent="0.3">
      <c r="A561" s="139"/>
      <c r="B561" s="467"/>
      <c r="C561" s="30"/>
      <c r="D561" s="139"/>
      <c r="E561" s="282"/>
      <c r="F561" s="282"/>
      <c r="G561" s="282"/>
      <c r="H561" s="282"/>
      <c r="I561" s="282"/>
      <c r="J561" s="31"/>
      <c r="K561" s="30"/>
      <c r="L561" s="32"/>
    </row>
    <row r="562" spans="1:16" x14ac:dyDescent="0.3">
      <c r="A562" s="139"/>
      <c r="B562" s="467"/>
      <c r="C562" s="30"/>
      <c r="D562" s="139"/>
      <c r="E562" s="282"/>
      <c r="F562" s="282"/>
      <c r="G562" s="282"/>
      <c r="H562" s="282"/>
      <c r="I562" s="282"/>
      <c r="J562" s="31"/>
      <c r="K562" s="30"/>
      <c r="L562" s="32"/>
    </row>
    <row r="563" spans="1:16" ht="18" customHeight="1" x14ac:dyDescent="0.3">
      <c r="A563" s="168"/>
      <c r="B563" s="444"/>
      <c r="C563" s="176"/>
      <c r="D563" s="177"/>
      <c r="E563" s="178"/>
      <c r="F563" s="178"/>
      <c r="G563" s="178"/>
      <c r="H563" s="178"/>
      <c r="I563" s="178"/>
      <c r="J563" s="175"/>
      <c r="K563" s="148"/>
      <c r="L563" s="647">
        <v>87</v>
      </c>
    </row>
    <row r="564" spans="1:16" x14ac:dyDescent="0.3">
      <c r="B564" s="423" t="s">
        <v>420</v>
      </c>
      <c r="C564" s="117"/>
      <c r="D564" s="117"/>
      <c r="E564" s="117"/>
      <c r="F564" s="117"/>
      <c r="G564" s="117"/>
      <c r="H564" s="117"/>
      <c r="I564" s="117"/>
      <c r="J564" s="117"/>
      <c r="K564" s="117"/>
      <c r="L564" s="116" t="s">
        <v>928</v>
      </c>
    </row>
    <row r="565" spans="1:16" x14ac:dyDescent="0.3">
      <c r="A565" s="118"/>
      <c r="B565" s="424"/>
      <c r="C565" s="118"/>
      <c r="D565" s="118" t="s">
        <v>78</v>
      </c>
      <c r="E565" s="777" t="s">
        <v>4</v>
      </c>
      <c r="F565" s="778"/>
      <c r="G565" s="778"/>
      <c r="H565" s="778"/>
      <c r="I565" s="779"/>
      <c r="J565" s="154" t="s">
        <v>422</v>
      </c>
      <c r="K565" s="118"/>
      <c r="L565" s="118" t="s">
        <v>80</v>
      </c>
    </row>
    <row r="566" spans="1:16" x14ac:dyDescent="0.3">
      <c r="A566" s="119" t="s">
        <v>76</v>
      </c>
      <c r="B566" s="425" t="s">
        <v>3</v>
      </c>
      <c r="C566" s="119" t="s">
        <v>77</v>
      </c>
      <c r="D566" s="309" t="s">
        <v>1078</v>
      </c>
      <c r="E566" s="119">
        <v>2561</v>
      </c>
      <c r="F566" s="119">
        <v>2562</v>
      </c>
      <c r="G566" s="119">
        <v>2563</v>
      </c>
      <c r="H566" s="119">
        <v>2564</v>
      </c>
      <c r="I566" s="119">
        <v>2565</v>
      </c>
      <c r="J566" s="120" t="s">
        <v>423</v>
      </c>
      <c r="K566" s="119" t="s">
        <v>79</v>
      </c>
      <c r="L566" s="119" t="s">
        <v>424</v>
      </c>
    </row>
    <row r="567" spans="1:16" x14ac:dyDescent="0.3">
      <c r="A567" s="121"/>
      <c r="B567" s="426"/>
      <c r="C567" s="121"/>
      <c r="D567" s="122" t="s">
        <v>1079</v>
      </c>
      <c r="E567" s="121" t="s">
        <v>5</v>
      </c>
      <c r="F567" s="121" t="s">
        <v>5</v>
      </c>
      <c r="G567" s="121" t="s">
        <v>5</v>
      </c>
      <c r="H567" s="121" t="s">
        <v>5</v>
      </c>
      <c r="I567" s="121" t="s">
        <v>5</v>
      </c>
      <c r="J567" s="121"/>
      <c r="K567" s="121"/>
      <c r="L567" s="121"/>
    </row>
    <row r="568" spans="1:16" ht="40.5" customHeight="1" x14ac:dyDescent="0.3">
      <c r="A568" s="140">
        <v>163</v>
      </c>
      <c r="B568" s="442" t="s">
        <v>403</v>
      </c>
      <c r="C568" s="94" t="s">
        <v>87</v>
      </c>
      <c r="D568" s="140" t="s">
        <v>211</v>
      </c>
      <c r="E568" s="141">
        <v>100000</v>
      </c>
      <c r="F568" s="141">
        <v>100000</v>
      </c>
      <c r="G568" s="141">
        <v>100000</v>
      </c>
      <c r="H568" s="141">
        <v>100000</v>
      </c>
      <c r="I568" s="141">
        <v>100000</v>
      </c>
      <c r="J568" s="123" t="s">
        <v>765</v>
      </c>
      <c r="K568" s="751" t="s">
        <v>502</v>
      </c>
      <c r="L568" s="142" t="s">
        <v>88</v>
      </c>
    </row>
    <row r="569" spans="1:16" ht="51.75" customHeight="1" x14ac:dyDescent="0.3">
      <c r="A569" s="113">
        <v>164</v>
      </c>
      <c r="B569" s="428" t="s">
        <v>352</v>
      </c>
      <c r="C569" s="105" t="s">
        <v>501</v>
      </c>
      <c r="D569" s="113" t="s">
        <v>211</v>
      </c>
      <c r="E569" s="143">
        <v>100000</v>
      </c>
      <c r="F569" s="143">
        <v>100000</v>
      </c>
      <c r="G569" s="143">
        <v>100000</v>
      </c>
      <c r="H569" s="143">
        <v>100000</v>
      </c>
      <c r="I569" s="143">
        <v>100000</v>
      </c>
      <c r="J569" s="125" t="s">
        <v>765</v>
      </c>
      <c r="K569" s="136" t="s">
        <v>91</v>
      </c>
      <c r="L569" s="144" t="s">
        <v>88</v>
      </c>
    </row>
    <row r="570" spans="1:16" ht="75" x14ac:dyDescent="0.3">
      <c r="A570" s="113">
        <v>165</v>
      </c>
      <c r="B570" s="445" t="s">
        <v>466</v>
      </c>
      <c r="C570" s="71" t="s">
        <v>467</v>
      </c>
      <c r="D570" s="113" t="s">
        <v>223</v>
      </c>
      <c r="E570" s="143">
        <v>100000</v>
      </c>
      <c r="F570" s="143">
        <v>100000</v>
      </c>
      <c r="G570" s="143">
        <v>100000</v>
      </c>
      <c r="H570" s="143">
        <v>100000</v>
      </c>
      <c r="I570" s="143">
        <v>100000</v>
      </c>
      <c r="J570" s="89" t="s">
        <v>761</v>
      </c>
      <c r="K570" s="71" t="s">
        <v>90</v>
      </c>
      <c r="L570" s="144" t="s">
        <v>88</v>
      </c>
    </row>
    <row r="571" spans="1:16" ht="47.25" x14ac:dyDescent="0.3">
      <c r="A571" s="113">
        <v>166</v>
      </c>
      <c r="B571" s="693" t="s">
        <v>1317</v>
      </c>
      <c r="C571" s="105" t="s">
        <v>1200</v>
      </c>
      <c r="D571" s="87" t="s">
        <v>211</v>
      </c>
      <c r="E571" s="713">
        <v>0</v>
      </c>
      <c r="F571" s="714">
        <v>3000000</v>
      </c>
      <c r="G571" s="658">
        <v>3000000</v>
      </c>
      <c r="H571" s="658">
        <v>3000000</v>
      </c>
      <c r="I571" s="658">
        <v>3000000</v>
      </c>
      <c r="J571" s="211" t="s">
        <v>1201</v>
      </c>
      <c r="K571" s="105" t="s">
        <v>1202</v>
      </c>
      <c r="L571" s="144" t="s">
        <v>88</v>
      </c>
      <c r="M571" s="178"/>
      <c r="N571" s="175"/>
      <c r="O571" s="148"/>
      <c r="P571" s="148"/>
    </row>
    <row r="572" spans="1:16" ht="47.25" x14ac:dyDescent="0.3">
      <c r="A572" s="113">
        <v>167</v>
      </c>
      <c r="B572" s="693" t="s">
        <v>1360</v>
      </c>
      <c r="C572" s="105" t="s">
        <v>1200</v>
      </c>
      <c r="D572" s="87" t="s">
        <v>211</v>
      </c>
      <c r="E572" s="713">
        <v>0</v>
      </c>
      <c r="F572" s="714">
        <v>350000</v>
      </c>
      <c r="G572" s="714">
        <v>350000</v>
      </c>
      <c r="H572" s="714">
        <v>350000</v>
      </c>
      <c r="I572" s="714">
        <v>350000</v>
      </c>
      <c r="J572" s="211" t="s">
        <v>1364</v>
      </c>
      <c r="K572" s="105" t="s">
        <v>1202</v>
      </c>
      <c r="L572" s="144" t="s">
        <v>88</v>
      </c>
      <c r="M572" s="178"/>
      <c r="N572" s="175"/>
      <c r="O572" s="148"/>
      <c r="P572" s="148"/>
    </row>
    <row r="573" spans="1:16" ht="63" x14ac:dyDescent="0.3">
      <c r="A573" s="113">
        <v>168</v>
      </c>
      <c r="B573" s="693" t="s">
        <v>1361</v>
      </c>
      <c r="C573" s="105" t="s">
        <v>1363</v>
      </c>
      <c r="D573" s="87" t="s">
        <v>211</v>
      </c>
      <c r="E573" s="713">
        <v>0</v>
      </c>
      <c r="F573" s="714">
        <v>100000</v>
      </c>
      <c r="G573" s="714">
        <v>100000</v>
      </c>
      <c r="H573" s="714">
        <v>100000</v>
      </c>
      <c r="I573" s="714">
        <v>100000</v>
      </c>
      <c r="J573" s="211" t="s">
        <v>1365</v>
      </c>
      <c r="K573" s="105" t="s">
        <v>1362</v>
      </c>
      <c r="L573" s="144" t="s">
        <v>88</v>
      </c>
      <c r="M573" s="178"/>
      <c r="N573" s="175"/>
      <c r="O573" s="148"/>
      <c r="P573" s="148"/>
    </row>
    <row r="574" spans="1:16" ht="47.25" x14ac:dyDescent="0.3">
      <c r="A574" s="113">
        <v>169</v>
      </c>
      <c r="B574" s="693" t="s">
        <v>1366</v>
      </c>
      <c r="C574" s="105" t="s">
        <v>1367</v>
      </c>
      <c r="D574" s="87" t="s">
        <v>211</v>
      </c>
      <c r="E574" s="713" t="s">
        <v>1128</v>
      </c>
      <c r="F574" s="714">
        <v>100000</v>
      </c>
      <c r="G574" s="714">
        <v>100000</v>
      </c>
      <c r="H574" s="714">
        <v>100000</v>
      </c>
      <c r="I574" s="714">
        <v>100000</v>
      </c>
      <c r="J574" s="211" t="s">
        <v>1374</v>
      </c>
      <c r="K574" s="105" t="s">
        <v>1375</v>
      </c>
      <c r="L574" s="144" t="s">
        <v>88</v>
      </c>
      <c r="M574" s="178"/>
      <c r="N574" s="175"/>
      <c r="O574" s="148"/>
      <c r="P574" s="148"/>
    </row>
    <row r="575" spans="1:16" ht="48" customHeight="1" x14ac:dyDescent="0.3">
      <c r="A575" s="73">
        <v>170</v>
      </c>
      <c r="B575" s="771" t="s">
        <v>1373</v>
      </c>
      <c r="C575" s="98" t="s">
        <v>476</v>
      </c>
      <c r="D575" s="73" t="s">
        <v>218</v>
      </c>
      <c r="E575" s="586" t="s">
        <v>1128</v>
      </c>
      <c r="F575" s="74">
        <v>100000</v>
      </c>
      <c r="G575" s="74">
        <v>100000</v>
      </c>
      <c r="H575" s="74">
        <v>100000</v>
      </c>
      <c r="I575" s="74">
        <v>100000</v>
      </c>
      <c r="J575" s="75" t="s">
        <v>764</v>
      </c>
      <c r="K575" s="98" t="s">
        <v>477</v>
      </c>
      <c r="L575" s="76" t="s">
        <v>88</v>
      </c>
    </row>
    <row r="576" spans="1:16" ht="48" customHeight="1" x14ac:dyDescent="0.3">
      <c r="A576" s="406">
        <v>171</v>
      </c>
      <c r="B576" s="772" t="s">
        <v>1402</v>
      </c>
      <c r="C576" s="682" t="s">
        <v>1405</v>
      </c>
      <c r="D576" s="415" t="s">
        <v>211</v>
      </c>
      <c r="E576" s="595">
        <v>0</v>
      </c>
      <c r="F576" s="750" t="s">
        <v>1128</v>
      </c>
      <c r="G576" s="493">
        <v>2400000</v>
      </c>
      <c r="H576" s="493">
        <v>2400000</v>
      </c>
      <c r="I576" s="493">
        <v>2400000</v>
      </c>
      <c r="J576" s="683" t="s">
        <v>1403</v>
      </c>
      <c r="K576" s="682" t="s">
        <v>1404</v>
      </c>
      <c r="L576" s="409" t="s">
        <v>88</v>
      </c>
    </row>
    <row r="577" spans="1:16" ht="18" customHeight="1" x14ac:dyDescent="0.3">
      <c r="A577" s="168"/>
      <c r="B577" s="444"/>
      <c r="C577" s="172" t="s">
        <v>1346</v>
      </c>
      <c r="D577" s="173">
        <v>171</v>
      </c>
      <c r="E577" s="362">
        <f>SUM(E417:E576)</f>
        <v>14405049</v>
      </c>
      <c r="F577" s="660">
        <f>SUM(F417:F576)</f>
        <v>20685058</v>
      </c>
      <c r="G577" s="660">
        <f>SUM(G417:G576)</f>
        <v>23085067</v>
      </c>
      <c r="H577" s="660">
        <f>SUM(H417:H576)</f>
        <v>23085076</v>
      </c>
      <c r="I577" s="660">
        <f>SUM(I417:I576)</f>
        <v>23085085</v>
      </c>
      <c r="J577" s="179"/>
      <c r="K577" s="148"/>
      <c r="L577" s="149"/>
    </row>
    <row r="578" spans="1:16" ht="18" customHeight="1" x14ac:dyDescent="0.3">
      <c r="A578" s="168"/>
      <c r="B578" s="444"/>
      <c r="C578" s="355" t="s">
        <v>385</v>
      </c>
      <c r="D578" s="356">
        <v>171</v>
      </c>
      <c r="E578" s="670">
        <f>E16+E29+E43+E60+E71+E86+E102+E118+E133+E147+E163+E180+E192+E209+E222+E236+E251+E265+E279+E295+E307+E319+E334+E345+E358+E375+E387+E403+E422+E436+E454+E469+E493+E508+E523+E540+E560+E577</f>
        <v>31061049</v>
      </c>
      <c r="F578" s="671">
        <f>F16+F29+F43+F60+F71+F86+F102+F118+F133+F147+F163+F180+F192+F209+F222+F236+F251+F265+F279+F295+F307+F319+F334+F345+F358+F375+F387+F403+F422+F436+F454+F469+F493+F508+F523+F540+F560+F577</f>
        <v>44464158</v>
      </c>
      <c r="G578" s="670">
        <f>G16+G29+G43+G60+G71+G86+G102+G118+G133+G147+G163+G180+G192+G209+G222+G236+G251+G265+G279+G295+G307+G319+G334+G345+G358+G375+G387+G403+G422+G436+G454+G469+G493+G508+G523+G540+G560+G577</f>
        <v>46830167</v>
      </c>
      <c r="H578" s="670">
        <f>H16+H29+H43+H60+H71+H86+H102+H118+H133+H147+H163+H180+H192+H209+H222+H236+H251+H265+H279+H295+H307+H319+H334+H345+H358+H375+H387+H403+H422+H436+H454+H469+H493+H508+H523+H540+H560+H577</f>
        <v>46830176</v>
      </c>
      <c r="I578" s="670">
        <f>I16+I29+I43+I60+I71+I86+I102+I118+I133+I147+I163+I180+I192+I209+I222+I236+I251+I265+I279+I295+I307+I319+I334+I345+I358+I375+I387+I403+I422+I436+I454+I469+I493+I508+I523+I540+I560+I577</f>
        <v>46830185</v>
      </c>
      <c r="J578" s="179"/>
      <c r="K578" s="148"/>
      <c r="L578" s="149"/>
    </row>
    <row r="579" spans="1:16" ht="18" customHeight="1" x14ac:dyDescent="0.3">
      <c r="A579" s="168"/>
      <c r="B579" s="444"/>
      <c r="C579" s="148"/>
      <c r="D579" s="147"/>
      <c r="E579" s="179"/>
      <c r="F579" s="179"/>
      <c r="G579" s="179"/>
      <c r="H579" s="179"/>
      <c r="I579" s="179"/>
      <c r="J579" s="179"/>
      <c r="K579" s="148"/>
      <c r="L579" s="149"/>
    </row>
    <row r="580" spans="1:16" ht="18" customHeight="1" x14ac:dyDescent="0.3">
      <c r="A580" s="168"/>
      <c r="B580" s="444"/>
      <c r="C580" s="148"/>
      <c r="D580" s="147"/>
      <c r="E580" s="179"/>
      <c r="F580" s="179"/>
      <c r="G580" s="179"/>
      <c r="H580" s="179"/>
      <c r="I580" s="179"/>
      <c r="J580" s="179"/>
      <c r="K580" s="148"/>
      <c r="L580" s="149"/>
    </row>
    <row r="581" spans="1:16" ht="18" customHeight="1" x14ac:dyDescent="0.3">
      <c r="A581" s="168"/>
      <c r="B581" s="444"/>
      <c r="C581" s="148"/>
      <c r="D581" s="147"/>
      <c r="E581" s="179"/>
      <c r="F581" s="179"/>
      <c r="G581" s="179"/>
      <c r="H581" s="179"/>
      <c r="I581" s="179"/>
      <c r="J581" s="179"/>
      <c r="K581" s="148"/>
      <c r="L581" s="647">
        <v>88</v>
      </c>
    </row>
    <row r="582" spans="1:16" x14ac:dyDescent="0.3">
      <c r="A582" s="168"/>
      <c r="B582" s="444"/>
      <c r="C582" s="148"/>
      <c r="D582" s="147"/>
      <c r="E582" s="179"/>
      <c r="F582" s="179"/>
      <c r="G582" s="179"/>
      <c r="H582" s="179"/>
      <c r="I582" s="179"/>
      <c r="J582" s="179"/>
      <c r="K582" s="148"/>
      <c r="L582" s="116" t="s">
        <v>928</v>
      </c>
    </row>
    <row r="583" spans="1:16" ht="23.25" x14ac:dyDescent="0.35">
      <c r="A583" s="180" t="s">
        <v>421</v>
      </c>
      <c r="B583" s="458"/>
      <c r="C583" s="180"/>
      <c r="D583" s="180"/>
      <c r="E583" s="180"/>
      <c r="F583" s="180"/>
      <c r="G583" s="180"/>
      <c r="H583" s="180"/>
      <c r="I583" s="180"/>
      <c r="J583" s="180"/>
      <c r="K583" s="180"/>
      <c r="L583" s="181"/>
    </row>
    <row r="584" spans="1:16" ht="23.25" x14ac:dyDescent="0.35">
      <c r="A584" s="780" t="s">
        <v>950</v>
      </c>
      <c r="B584" s="780"/>
      <c r="C584" s="780"/>
      <c r="D584" s="780"/>
      <c r="E584" s="780"/>
      <c r="F584" s="780"/>
      <c r="G584" s="780"/>
      <c r="H584" s="780"/>
      <c r="I584" s="780"/>
      <c r="J584" s="780"/>
      <c r="K584" s="780"/>
      <c r="L584" s="780"/>
    </row>
    <row r="585" spans="1:16" x14ac:dyDescent="0.3">
      <c r="B585" s="423" t="s">
        <v>295</v>
      </c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</row>
    <row r="586" spans="1:16" x14ac:dyDescent="0.3">
      <c r="B586" s="423" t="s">
        <v>538</v>
      </c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</row>
    <row r="587" spans="1:16" ht="20.25" customHeight="1" x14ac:dyDescent="0.3">
      <c r="A587" s="118"/>
      <c r="B587" s="424"/>
      <c r="C587" s="118"/>
      <c r="D587" s="118" t="s">
        <v>78</v>
      </c>
      <c r="E587" s="777" t="s">
        <v>4</v>
      </c>
      <c r="F587" s="778"/>
      <c r="G587" s="778"/>
      <c r="H587" s="778"/>
      <c r="I587" s="779"/>
      <c r="J587" s="118" t="s">
        <v>422</v>
      </c>
      <c r="K587" s="118"/>
      <c r="L587" s="118" t="s">
        <v>80</v>
      </c>
    </row>
    <row r="588" spans="1:16" x14ac:dyDescent="0.3">
      <c r="A588" s="119" t="s">
        <v>76</v>
      </c>
      <c r="B588" s="425" t="s">
        <v>3</v>
      </c>
      <c r="C588" s="119" t="s">
        <v>77</v>
      </c>
      <c r="D588" s="119" t="s">
        <v>1078</v>
      </c>
      <c r="E588" s="119">
        <v>2561</v>
      </c>
      <c r="F588" s="119">
        <v>2562</v>
      </c>
      <c r="G588" s="119">
        <v>2563</v>
      </c>
      <c r="H588" s="119">
        <v>2564</v>
      </c>
      <c r="I588" s="119">
        <v>2565</v>
      </c>
      <c r="J588" s="120" t="s">
        <v>423</v>
      </c>
      <c r="K588" s="119" t="s">
        <v>79</v>
      </c>
      <c r="L588" s="119" t="s">
        <v>424</v>
      </c>
    </row>
    <row r="589" spans="1:16" x14ac:dyDescent="0.3">
      <c r="A589" s="121"/>
      <c r="B589" s="426"/>
      <c r="C589" s="121"/>
      <c r="D589" s="122" t="s">
        <v>1079</v>
      </c>
      <c r="E589" s="121" t="s">
        <v>5</v>
      </c>
      <c r="F589" s="121" t="s">
        <v>5</v>
      </c>
      <c r="G589" s="121" t="s">
        <v>5</v>
      </c>
      <c r="H589" s="121" t="s">
        <v>5</v>
      </c>
      <c r="I589" s="121" t="s">
        <v>5</v>
      </c>
      <c r="J589" s="121"/>
      <c r="K589" s="121"/>
      <c r="L589" s="121"/>
    </row>
    <row r="590" spans="1:16" ht="105" customHeight="1" x14ac:dyDescent="0.3">
      <c r="A590" s="140">
        <v>1</v>
      </c>
      <c r="B590" s="661" t="s">
        <v>1147</v>
      </c>
      <c r="C590" s="94" t="s">
        <v>1137</v>
      </c>
      <c r="D590" s="140" t="s">
        <v>211</v>
      </c>
      <c r="E590" s="141">
        <v>100000</v>
      </c>
      <c r="F590" s="141">
        <v>100000</v>
      </c>
      <c r="G590" s="141">
        <v>100000</v>
      </c>
      <c r="H590" s="141">
        <v>100000</v>
      </c>
      <c r="I590" s="141">
        <v>100000</v>
      </c>
      <c r="J590" s="662" t="s">
        <v>1138</v>
      </c>
      <c r="K590" s="94" t="s">
        <v>416</v>
      </c>
      <c r="L590" s="142" t="s">
        <v>88</v>
      </c>
      <c r="M590" s="178"/>
      <c r="N590" s="175"/>
      <c r="O590" s="148"/>
      <c r="P590" s="148"/>
    </row>
    <row r="591" spans="1:16" ht="97.5" x14ac:dyDescent="0.3">
      <c r="A591" s="113">
        <v>2</v>
      </c>
      <c r="B591" s="636" t="s">
        <v>1225</v>
      </c>
      <c r="C591" s="71" t="s">
        <v>1137</v>
      </c>
      <c r="D591" s="113" t="s">
        <v>211</v>
      </c>
      <c r="E591" s="570">
        <v>0</v>
      </c>
      <c r="F591" s="143">
        <v>200000</v>
      </c>
      <c r="G591" s="143">
        <v>200000</v>
      </c>
      <c r="H591" s="143">
        <v>200000</v>
      </c>
      <c r="I591" s="143">
        <v>200000</v>
      </c>
      <c r="J591" s="659" t="s">
        <v>1138</v>
      </c>
      <c r="K591" s="71" t="s">
        <v>416</v>
      </c>
      <c r="L591" s="144" t="s">
        <v>88</v>
      </c>
    </row>
    <row r="592" spans="1:16" ht="75" x14ac:dyDescent="0.3">
      <c r="A592" s="164">
        <v>3</v>
      </c>
      <c r="B592" s="443" t="s">
        <v>771</v>
      </c>
      <c r="C592" s="71" t="s">
        <v>512</v>
      </c>
      <c r="D592" s="113" t="s">
        <v>211</v>
      </c>
      <c r="E592" s="143">
        <v>100000</v>
      </c>
      <c r="F592" s="143">
        <v>100000</v>
      </c>
      <c r="G592" s="143">
        <v>100000</v>
      </c>
      <c r="H592" s="143">
        <v>100000</v>
      </c>
      <c r="I592" s="143">
        <v>100000</v>
      </c>
      <c r="J592" s="89" t="s">
        <v>772</v>
      </c>
      <c r="K592" s="290" t="s">
        <v>513</v>
      </c>
      <c r="L592" s="144" t="s">
        <v>88</v>
      </c>
    </row>
    <row r="593" spans="1:12" ht="60.75" customHeight="1" x14ac:dyDescent="0.3">
      <c r="A593" s="90">
        <v>4</v>
      </c>
      <c r="B593" s="453" t="s">
        <v>281</v>
      </c>
      <c r="C593" s="72" t="s">
        <v>99</v>
      </c>
      <c r="D593" s="90" t="s">
        <v>201</v>
      </c>
      <c r="E593" s="75">
        <v>600000</v>
      </c>
      <c r="F593" s="75">
        <v>600000</v>
      </c>
      <c r="G593" s="75">
        <v>600000</v>
      </c>
      <c r="H593" s="75">
        <v>600000</v>
      </c>
      <c r="I593" s="75">
        <v>600000</v>
      </c>
      <c r="J593" s="75" t="s">
        <v>792</v>
      </c>
      <c r="K593" s="72" t="s">
        <v>103</v>
      </c>
      <c r="L593" s="90" t="s">
        <v>88</v>
      </c>
    </row>
    <row r="594" spans="1:12" x14ac:dyDescent="0.3">
      <c r="A594" s="127"/>
      <c r="B594" s="430"/>
      <c r="C594" s="172" t="s">
        <v>385</v>
      </c>
      <c r="D594" s="173">
        <v>4</v>
      </c>
      <c r="E594" s="540">
        <f>SUM(E590:E593)</f>
        <v>800000</v>
      </c>
      <c r="F594" s="540">
        <f t="shared" ref="F594:I594" si="29">SUM(F590:F593)</f>
        <v>1000000</v>
      </c>
      <c r="G594" s="540">
        <f t="shared" si="29"/>
        <v>1000000</v>
      </c>
      <c r="H594" s="540">
        <f t="shared" si="29"/>
        <v>1000000</v>
      </c>
      <c r="I594" s="540">
        <f t="shared" si="29"/>
        <v>1000000</v>
      </c>
      <c r="J594" s="31"/>
      <c r="K594" s="30"/>
      <c r="L594" s="127"/>
    </row>
    <row r="595" spans="1:12" x14ac:dyDescent="0.3">
      <c r="A595" s="127"/>
      <c r="B595" s="430"/>
      <c r="C595" s="30"/>
      <c r="D595" s="127"/>
      <c r="E595" s="31"/>
      <c r="F595" s="31"/>
      <c r="G595" s="31"/>
      <c r="H595" s="31"/>
      <c r="I595" s="31"/>
      <c r="J595" s="31"/>
      <c r="K595" s="30"/>
      <c r="L595" s="127"/>
    </row>
    <row r="596" spans="1:12" x14ac:dyDescent="0.3">
      <c r="A596" s="127"/>
      <c r="B596" s="430"/>
      <c r="C596" s="30"/>
      <c r="D596" s="127"/>
      <c r="E596" s="31"/>
      <c r="F596" s="31"/>
      <c r="G596" s="31"/>
      <c r="H596" s="31"/>
      <c r="I596" s="31"/>
      <c r="J596" s="31"/>
      <c r="K596" s="30"/>
      <c r="L596" s="127"/>
    </row>
    <row r="597" spans="1:12" x14ac:dyDescent="0.3">
      <c r="A597" s="127"/>
      <c r="B597" s="430"/>
      <c r="C597" s="30"/>
      <c r="D597" s="127"/>
      <c r="E597" s="31"/>
      <c r="F597" s="31"/>
      <c r="G597" s="31"/>
      <c r="H597" s="31"/>
      <c r="I597" s="31"/>
      <c r="J597" s="31"/>
      <c r="K597" s="30"/>
      <c r="L597" s="647">
        <v>89</v>
      </c>
    </row>
    <row r="598" spans="1:12" x14ac:dyDescent="0.3">
      <c r="A598" s="127"/>
      <c r="B598" s="430"/>
      <c r="C598" s="30"/>
      <c r="D598" s="127"/>
      <c r="E598" s="31"/>
      <c r="F598" s="31"/>
      <c r="G598" s="31"/>
      <c r="H598" s="31"/>
      <c r="I598" s="31"/>
      <c r="J598" s="31"/>
      <c r="K598" s="30"/>
      <c r="L598" s="116" t="s">
        <v>928</v>
      </c>
    </row>
    <row r="599" spans="1:12" x14ac:dyDescent="0.3">
      <c r="B599" s="423" t="s">
        <v>538</v>
      </c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</row>
    <row r="600" spans="1:12" ht="20.25" customHeight="1" x14ac:dyDescent="0.3">
      <c r="A600" s="118"/>
      <c r="B600" s="424"/>
      <c r="C600" s="118"/>
      <c r="D600" s="118" t="s">
        <v>78</v>
      </c>
      <c r="E600" s="777" t="s">
        <v>4</v>
      </c>
      <c r="F600" s="778"/>
      <c r="G600" s="778"/>
      <c r="H600" s="778"/>
      <c r="I600" s="779"/>
      <c r="J600" s="118" t="s">
        <v>422</v>
      </c>
      <c r="K600" s="118"/>
      <c r="L600" s="118" t="s">
        <v>80</v>
      </c>
    </row>
    <row r="601" spans="1:12" x14ac:dyDescent="0.3">
      <c r="A601" s="119" t="s">
        <v>76</v>
      </c>
      <c r="B601" s="425" t="s">
        <v>3</v>
      </c>
      <c r="C601" s="119" t="s">
        <v>77</v>
      </c>
      <c r="D601" s="119" t="s">
        <v>1078</v>
      </c>
      <c r="E601" s="119">
        <v>2561</v>
      </c>
      <c r="F601" s="119">
        <v>2562</v>
      </c>
      <c r="G601" s="119">
        <v>2563</v>
      </c>
      <c r="H601" s="119">
        <v>2564</v>
      </c>
      <c r="I601" s="119">
        <v>2565</v>
      </c>
      <c r="J601" s="120" t="s">
        <v>423</v>
      </c>
      <c r="K601" s="119" t="s">
        <v>79</v>
      </c>
      <c r="L601" s="119" t="s">
        <v>424</v>
      </c>
    </row>
    <row r="602" spans="1:12" x14ac:dyDescent="0.3">
      <c r="A602" s="121"/>
      <c r="B602" s="426"/>
      <c r="C602" s="121"/>
      <c r="D602" s="122" t="s">
        <v>1079</v>
      </c>
      <c r="E602" s="121" t="s">
        <v>5</v>
      </c>
      <c r="F602" s="121" t="s">
        <v>5</v>
      </c>
      <c r="G602" s="121" t="s">
        <v>5</v>
      </c>
      <c r="H602" s="121" t="s">
        <v>5</v>
      </c>
      <c r="I602" s="121" t="s">
        <v>5</v>
      </c>
      <c r="J602" s="121"/>
      <c r="K602" s="121"/>
      <c r="L602" s="121"/>
    </row>
    <row r="603" spans="1:12" ht="57.75" customHeight="1" x14ac:dyDescent="0.3">
      <c r="A603" s="87">
        <v>5</v>
      </c>
      <c r="B603" s="428" t="s">
        <v>263</v>
      </c>
      <c r="C603" s="71" t="s">
        <v>100</v>
      </c>
      <c r="D603" s="87" t="s">
        <v>207</v>
      </c>
      <c r="E603" s="89">
        <v>300000</v>
      </c>
      <c r="F603" s="89">
        <v>300000</v>
      </c>
      <c r="G603" s="89">
        <v>300000</v>
      </c>
      <c r="H603" s="89">
        <v>300000</v>
      </c>
      <c r="I603" s="89">
        <v>300000</v>
      </c>
      <c r="J603" s="89" t="s">
        <v>793</v>
      </c>
      <c r="K603" s="71" t="s">
        <v>104</v>
      </c>
      <c r="L603" s="87" t="s">
        <v>88</v>
      </c>
    </row>
    <row r="604" spans="1:12" ht="74.25" customHeight="1" x14ac:dyDescent="0.3">
      <c r="A604" s="87">
        <v>6</v>
      </c>
      <c r="B604" s="428" t="s">
        <v>82</v>
      </c>
      <c r="C604" s="71" t="s">
        <v>101</v>
      </c>
      <c r="D604" s="87" t="s">
        <v>207</v>
      </c>
      <c r="E604" s="89">
        <v>100000</v>
      </c>
      <c r="F604" s="89">
        <v>100000</v>
      </c>
      <c r="G604" s="89">
        <v>100000</v>
      </c>
      <c r="H604" s="89">
        <v>100000</v>
      </c>
      <c r="I604" s="89">
        <v>100000</v>
      </c>
      <c r="J604" s="89" t="s">
        <v>794</v>
      </c>
      <c r="K604" s="71" t="s">
        <v>784</v>
      </c>
      <c r="L604" s="87" t="s">
        <v>88</v>
      </c>
    </row>
    <row r="605" spans="1:12" ht="75" customHeight="1" x14ac:dyDescent="0.3">
      <c r="A605" s="87">
        <v>7</v>
      </c>
      <c r="B605" s="428" t="s">
        <v>790</v>
      </c>
      <c r="C605" s="71" t="s">
        <v>791</v>
      </c>
      <c r="D605" s="87" t="s">
        <v>207</v>
      </c>
      <c r="E605" s="89">
        <v>100000</v>
      </c>
      <c r="F605" s="89">
        <v>100000</v>
      </c>
      <c r="G605" s="89">
        <v>100000</v>
      </c>
      <c r="H605" s="89">
        <v>100000</v>
      </c>
      <c r="I605" s="89">
        <v>100000</v>
      </c>
      <c r="J605" s="89" t="s">
        <v>795</v>
      </c>
      <c r="K605" s="71" t="s">
        <v>784</v>
      </c>
      <c r="L605" s="87" t="s">
        <v>88</v>
      </c>
    </row>
    <row r="606" spans="1:12" ht="78" customHeight="1" x14ac:dyDescent="0.3">
      <c r="A606" s="87">
        <v>8</v>
      </c>
      <c r="B606" s="428" t="s">
        <v>339</v>
      </c>
      <c r="C606" s="71" t="s">
        <v>102</v>
      </c>
      <c r="D606" s="87" t="s">
        <v>211</v>
      </c>
      <c r="E606" s="89">
        <v>100000</v>
      </c>
      <c r="F606" s="89">
        <v>100000</v>
      </c>
      <c r="G606" s="89">
        <v>100000</v>
      </c>
      <c r="H606" s="89">
        <v>100000</v>
      </c>
      <c r="I606" s="89">
        <v>100000</v>
      </c>
      <c r="J606" s="182" t="s">
        <v>796</v>
      </c>
      <c r="K606" s="71" t="s">
        <v>105</v>
      </c>
      <c r="L606" s="87" t="s">
        <v>88</v>
      </c>
    </row>
    <row r="607" spans="1:12" x14ac:dyDescent="0.3">
      <c r="A607" s="152"/>
      <c r="B607" s="459"/>
      <c r="C607" s="184" t="s">
        <v>1347</v>
      </c>
      <c r="D607" s="185">
        <v>8</v>
      </c>
      <c r="E607" s="186">
        <f>SUM(E603:E606)</f>
        <v>600000</v>
      </c>
      <c r="F607" s="186">
        <f t="shared" ref="F607:I607" si="30">SUM(F603:F606)</f>
        <v>600000</v>
      </c>
      <c r="G607" s="186">
        <f t="shared" si="30"/>
        <v>600000</v>
      </c>
      <c r="H607" s="186">
        <f t="shared" si="30"/>
        <v>600000</v>
      </c>
      <c r="I607" s="186">
        <f t="shared" si="30"/>
        <v>600000</v>
      </c>
      <c r="J607" s="187"/>
      <c r="K607" s="152"/>
      <c r="L607" s="151"/>
    </row>
    <row r="608" spans="1:12" x14ac:dyDescent="0.3">
      <c r="A608" s="148"/>
      <c r="B608" s="444"/>
      <c r="C608" s="176"/>
      <c r="D608" s="177"/>
      <c r="E608" s="175"/>
      <c r="F608" s="175"/>
      <c r="G608" s="175"/>
      <c r="H608" s="175"/>
      <c r="I608" s="175"/>
      <c r="J608" s="175"/>
      <c r="K608" s="148"/>
      <c r="L608" s="147"/>
    </row>
    <row r="609" spans="1:12" x14ac:dyDescent="0.3">
      <c r="A609" s="148"/>
      <c r="B609" s="444"/>
      <c r="C609" s="176"/>
      <c r="D609" s="177"/>
      <c r="E609" s="175"/>
      <c r="F609" s="175"/>
      <c r="G609" s="175"/>
      <c r="H609" s="175"/>
      <c r="I609" s="175"/>
      <c r="J609" s="175"/>
      <c r="K609" s="148"/>
      <c r="L609" s="147"/>
    </row>
    <row r="610" spans="1:12" x14ac:dyDescent="0.3">
      <c r="A610" s="148"/>
      <c r="B610" s="444"/>
      <c r="C610" s="176"/>
      <c r="D610" s="177"/>
      <c r="E610" s="175"/>
      <c r="F610" s="175"/>
      <c r="G610" s="175"/>
      <c r="H610" s="175"/>
      <c r="I610" s="175"/>
      <c r="J610" s="175"/>
      <c r="K610" s="148"/>
      <c r="L610" s="147"/>
    </row>
    <row r="611" spans="1:12" x14ac:dyDescent="0.3">
      <c r="A611" s="148"/>
      <c r="B611" s="444"/>
      <c r="C611" s="176"/>
      <c r="D611" s="177"/>
      <c r="E611" s="175"/>
      <c r="F611" s="175"/>
      <c r="G611" s="175"/>
      <c r="H611" s="175"/>
      <c r="I611" s="175"/>
      <c r="J611" s="175"/>
      <c r="K611" s="148"/>
      <c r="L611" s="147"/>
    </row>
    <row r="612" spans="1:12" x14ac:dyDescent="0.3">
      <c r="A612" s="148"/>
      <c r="B612" s="444"/>
      <c r="C612" s="176"/>
      <c r="D612" s="177"/>
      <c r="E612" s="175"/>
      <c r="F612" s="175"/>
      <c r="G612" s="175"/>
      <c r="H612" s="175"/>
      <c r="I612" s="175"/>
      <c r="J612" s="175"/>
      <c r="K612" s="148"/>
      <c r="L612" s="147"/>
    </row>
    <row r="613" spans="1:12" x14ac:dyDescent="0.3">
      <c r="A613" s="148"/>
      <c r="B613" s="444"/>
      <c r="C613" s="176"/>
      <c r="D613" s="177"/>
      <c r="E613" s="175"/>
      <c r="F613" s="175"/>
      <c r="G613" s="175"/>
      <c r="H613" s="175"/>
      <c r="I613" s="175"/>
      <c r="J613" s="175"/>
      <c r="K613" s="148"/>
      <c r="L613" s="147"/>
    </row>
    <row r="614" spans="1:12" x14ac:dyDescent="0.3">
      <c r="A614" s="148"/>
      <c r="B614" s="444"/>
      <c r="C614" s="176"/>
      <c r="D614" s="177"/>
      <c r="E614" s="175"/>
      <c r="F614" s="175"/>
      <c r="G614" s="175"/>
      <c r="H614" s="175"/>
      <c r="I614" s="175"/>
      <c r="J614" s="175"/>
      <c r="K614" s="148"/>
      <c r="L614" s="147"/>
    </row>
    <row r="615" spans="1:12" x14ac:dyDescent="0.3">
      <c r="A615" s="148"/>
      <c r="B615" s="444"/>
      <c r="C615" s="176"/>
      <c r="D615" s="177"/>
      <c r="E615" s="175"/>
      <c r="F615" s="175"/>
      <c r="G615" s="175"/>
      <c r="H615" s="175"/>
      <c r="I615" s="175"/>
      <c r="J615" s="175"/>
      <c r="K615" s="148"/>
      <c r="L615" s="147"/>
    </row>
    <row r="616" spans="1:12" x14ac:dyDescent="0.3">
      <c r="A616" s="148"/>
      <c r="B616" s="444"/>
      <c r="C616" s="176"/>
      <c r="D616" s="177"/>
      <c r="E616" s="175"/>
      <c r="F616" s="175"/>
      <c r="G616" s="175"/>
      <c r="H616" s="175"/>
      <c r="I616" s="175"/>
      <c r="J616" s="175"/>
      <c r="K616" s="148"/>
      <c r="L616" s="651">
        <v>90</v>
      </c>
    </row>
    <row r="617" spans="1:12" x14ac:dyDescent="0.3">
      <c r="A617" s="148"/>
      <c r="B617" s="444"/>
      <c r="C617" s="176"/>
      <c r="D617" s="177"/>
      <c r="E617" s="175"/>
      <c r="F617" s="175"/>
      <c r="G617" s="175"/>
      <c r="H617" s="175"/>
      <c r="I617" s="175"/>
      <c r="J617" s="175"/>
      <c r="K617" s="148"/>
      <c r="L617" s="116" t="s">
        <v>928</v>
      </c>
    </row>
    <row r="618" spans="1:12" x14ac:dyDescent="0.3">
      <c r="B618" s="423" t="s">
        <v>295</v>
      </c>
      <c r="C618" s="117"/>
      <c r="D618" s="117"/>
      <c r="E618" s="117"/>
      <c r="F618" s="117"/>
      <c r="G618" s="117"/>
      <c r="H618" s="117"/>
      <c r="I618" s="117"/>
      <c r="J618" s="117"/>
      <c r="K618" s="117"/>
    </row>
    <row r="619" spans="1:12" x14ac:dyDescent="0.3">
      <c r="B619" s="423" t="s">
        <v>538</v>
      </c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</row>
    <row r="620" spans="1:12" ht="20.25" customHeight="1" x14ac:dyDescent="0.3">
      <c r="A620" s="118"/>
      <c r="B620" s="424"/>
      <c r="C620" s="118"/>
      <c r="D620" s="118" t="s">
        <v>78</v>
      </c>
      <c r="E620" s="777" t="s">
        <v>4</v>
      </c>
      <c r="F620" s="778"/>
      <c r="G620" s="778"/>
      <c r="H620" s="778"/>
      <c r="I620" s="779"/>
      <c r="J620" s="118" t="s">
        <v>422</v>
      </c>
      <c r="K620" s="118"/>
      <c r="L620" s="118" t="s">
        <v>80</v>
      </c>
    </row>
    <row r="621" spans="1:12" x14ac:dyDescent="0.3">
      <c r="A621" s="119" t="s">
        <v>76</v>
      </c>
      <c r="B621" s="425" t="s">
        <v>3</v>
      </c>
      <c r="C621" s="119" t="s">
        <v>77</v>
      </c>
      <c r="D621" s="119" t="s">
        <v>1078</v>
      </c>
      <c r="E621" s="119">
        <v>2561</v>
      </c>
      <c r="F621" s="119">
        <v>2562</v>
      </c>
      <c r="G621" s="119">
        <v>2563</v>
      </c>
      <c r="H621" s="119">
        <v>2564</v>
      </c>
      <c r="I621" s="119">
        <v>2565</v>
      </c>
      <c r="J621" s="120" t="s">
        <v>423</v>
      </c>
      <c r="K621" s="119" t="s">
        <v>79</v>
      </c>
      <c r="L621" s="119" t="s">
        <v>424</v>
      </c>
    </row>
    <row r="622" spans="1:12" ht="99.75" customHeight="1" x14ac:dyDescent="0.3">
      <c r="A622" s="87">
        <v>9</v>
      </c>
      <c r="B622" s="428" t="s">
        <v>1038</v>
      </c>
      <c r="C622" s="71" t="s">
        <v>787</v>
      </c>
      <c r="D622" s="87" t="s">
        <v>211</v>
      </c>
      <c r="E622" s="103">
        <v>250000</v>
      </c>
      <c r="F622" s="103">
        <v>250000</v>
      </c>
      <c r="G622" s="103">
        <v>250000</v>
      </c>
      <c r="H622" s="103">
        <v>250000</v>
      </c>
      <c r="I622" s="103">
        <v>250000</v>
      </c>
      <c r="J622" s="183" t="s">
        <v>796</v>
      </c>
      <c r="K622" s="71" t="s">
        <v>349</v>
      </c>
      <c r="L622" s="87" t="s">
        <v>88</v>
      </c>
    </row>
    <row r="623" spans="1:12" ht="60" customHeight="1" x14ac:dyDescent="0.3">
      <c r="A623" s="87">
        <v>10</v>
      </c>
      <c r="B623" s="460" t="s">
        <v>325</v>
      </c>
      <c r="C623" s="71" t="s">
        <v>786</v>
      </c>
      <c r="D623" s="87" t="s">
        <v>257</v>
      </c>
      <c r="E623" s="89">
        <v>12000</v>
      </c>
      <c r="F623" s="89">
        <v>12000</v>
      </c>
      <c r="G623" s="89">
        <v>12000</v>
      </c>
      <c r="H623" s="89">
        <v>12000</v>
      </c>
      <c r="I623" s="89">
        <v>12000</v>
      </c>
      <c r="J623" s="89" t="s">
        <v>800</v>
      </c>
      <c r="K623" s="71" t="s">
        <v>785</v>
      </c>
      <c r="L623" s="87" t="s">
        <v>88</v>
      </c>
    </row>
    <row r="624" spans="1:12" ht="52.5" customHeight="1" x14ac:dyDescent="0.3">
      <c r="A624" s="87">
        <v>11</v>
      </c>
      <c r="B624" s="460" t="s">
        <v>789</v>
      </c>
      <c r="C624" s="71" t="s">
        <v>326</v>
      </c>
      <c r="D624" s="87" t="s">
        <v>257</v>
      </c>
      <c r="E624" s="89">
        <v>10000</v>
      </c>
      <c r="F624" s="89">
        <v>10000</v>
      </c>
      <c r="G624" s="89">
        <v>10000</v>
      </c>
      <c r="H624" s="89">
        <v>10000</v>
      </c>
      <c r="I624" s="89">
        <v>10000</v>
      </c>
      <c r="J624" s="89" t="s">
        <v>801</v>
      </c>
      <c r="K624" s="71" t="s">
        <v>327</v>
      </c>
      <c r="L624" s="87" t="s">
        <v>88</v>
      </c>
    </row>
    <row r="625" spans="1:12" ht="66.75" customHeight="1" x14ac:dyDescent="0.3">
      <c r="A625" s="90">
        <v>12</v>
      </c>
      <c r="B625" s="453" t="s">
        <v>360</v>
      </c>
      <c r="C625" s="72" t="s">
        <v>788</v>
      </c>
      <c r="D625" s="90" t="s">
        <v>211</v>
      </c>
      <c r="E625" s="91">
        <v>50000</v>
      </c>
      <c r="F625" s="91">
        <v>50000</v>
      </c>
      <c r="G625" s="91">
        <v>50000</v>
      </c>
      <c r="H625" s="91">
        <v>50000</v>
      </c>
      <c r="I625" s="91">
        <v>50000</v>
      </c>
      <c r="J625" s="91" t="s">
        <v>802</v>
      </c>
      <c r="K625" s="72" t="s">
        <v>361</v>
      </c>
      <c r="L625" s="90" t="s">
        <v>88</v>
      </c>
    </row>
    <row r="626" spans="1:12" x14ac:dyDescent="0.3">
      <c r="A626" s="152"/>
      <c r="B626" s="459"/>
      <c r="C626" s="184" t="s">
        <v>1125</v>
      </c>
      <c r="D626" s="185">
        <v>12</v>
      </c>
      <c r="E626" s="186">
        <f>SUM(E622:E625)</f>
        <v>322000</v>
      </c>
      <c r="F626" s="186">
        <f t="shared" ref="F626:I626" si="31">SUM(F622:F625)</f>
        <v>322000</v>
      </c>
      <c r="G626" s="186">
        <f t="shared" si="31"/>
        <v>322000</v>
      </c>
      <c r="H626" s="186">
        <f t="shared" si="31"/>
        <v>322000</v>
      </c>
      <c r="I626" s="186">
        <f t="shared" si="31"/>
        <v>322000</v>
      </c>
      <c r="J626" s="187"/>
      <c r="K626" s="152"/>
      <c r="L626" s="151"/>
    </row>
    <row r="627" spans="1:12" x14ac:dyDescent="0.3">
      <c r="A627" s="148"/>
      <c r="B627" s="444"/>
      <c r="C627" s="498" t="s">
        <v>385</v>
      </c>
      <c r="D627" s="344">
        <v>12</v>
      </c>
      <c r="E627" s="345">
        <f>+E594+E607+E626</f>
        <v>1722000</v>
      </c>
      <c r="F627" s="345">
        <f>+F594+F607+F626</f>
        <v>1922000</v>
      </c>
      <c r="G627" s="345">
        <f>+G594+G607+G626</f>
        <v>1922000</v>
      </c>
      <c r="H627" s="345">
        <f>+H594+H607+H626</f>
        <v>1922000</v>
      </c>
      <c r="I627" s="345">
        <f>+I594+I607+I626</f>
        <v>1922000</v>
      </c>
      <c r="J627" s="175"/>
      <c r="K627" s="148"/>
    </row>
    <row r="628" spans="1:12" x14ac:dyDescent="0.3">
      <c r="A628" s="148"/>
      <c r="B628" s="444"/>
      <c r="C628" s="176"/>
      <c r="D628" s="177"/>
      <c r="E628" s="175"/>
      <c r="F628" s="175"/>
      <c r="G628" s="175"/>
      <c r="H628" s="175"/>
      <c r="I628" s="175"/>
      <c r="J628" s="175"/>
      <c r="K628" s="148"/>
      <c r="L628" s="192"/>
    </row>
    <row r="629" spans="1:12" x14ac:dyDescent="0.3">
      <c r="A629" s="148"/>
      <c r="B629" s="444"/>
      <c r="C629" s="176"/>
      <c r="D629" s="177"/>
      <c r="E629" s="175"/>
      <c r="F629" s="175"/>
      <c r="G629" s="175"/>
      <c r="H629" s="175"/>
      <c r="I629" s="175"/>
      <c r="J629" s="175"/>
      <c r="K629" s="148"/>
      <c r="L629" s="192"/>
    </row>
    <row r="630" spans="1:12" x14ac:dyDescent="0.3">
      <c r="A630" s="148"/>
      <c r="B630" s="444"/>
      <c r="C630" s="176"/>
      <c r="D630" s="177"/>
      <c r="E630" s="175"/>
      <c r="F630" s="175"/>
      <c r="G630" s="175"/>
      <c r="H630" s="175"/>
      <c r="I630" s="175"/>
      <c r="J630" s="175"/>
      <c r="K630" s="148"/>
      <c r="L630" s="192"/>
    </row>
    <row r="631" spans="1:12" x14ac:dyDescent="0.3">
      <c r="A631" s="148"/>
      <c r="B631" s="444"/>
      <c r="C631" s="176"/>
      <c r="D631" s="177"/>
      <c r="E631" s="175"/>
      <c r="F631" s="175"/>
      <c r="G631" s="175"/>
      <c r="H631" s="175"/>
      <c r="I631" s="175"/>
      <c r="J631" s="175"/>
      <c r="K631" s="148"/>
      <c r="L631" s="192"/>
    </row>
    <row r="632" spans="1:12" x14ac:dyDescent="0.3">
      <c r="A632" s="148"/>
      <c r="B632" s="444"/>
      <c r="C632" s="176"/>
      <c r="D632" s="177"/>
      <c r="E632" s="175"/>
      <c r="F632" s="175"/>
      <c r="G632" s="175"/>
      <c r="H632" s="175"/>
      <c r="I632" s="175"/>
      <c r="J632" s="175"/>
      <c r="K632" s="148"/>
      <c r="L632" s="192"/>
    </row>
    <row r="633" spans="1:12" x14ac:dyDescent="0.3">
      <c r="A633" s="148"/>
      <c r="B633" s="444"/>
      <c r="C633" s="176"/>
      <c r="D633" s="177"/>
      <c r="E633" s="175"/>
      <c r="F633" s="175"/>
      <c r="G633" s="175"/>
      <c r="H633" s="175"/>
      <c r="I633" s="175"/>
      <c r="J633" s="175"/>
      <c r="K633" s="148"/>
      <c r="L633" s="192"/>
    </row>
    <row r="634" spans="1:12" x14ac:dyDescent="0.3">
      <c r="A634" s="148"/>
      <c r="B634" s="444"/>
      <c r="C634" s="176"/>
      <c r="D634" s="177"/>
      <c r="E634" s="175"/>
      <c r="F634" s="175"/>
      <c r="G634" s="175"/>
      <c r="H634" s="175"/>
      <c r="I634" s="175"/>
      <c r="J634" s="175"/>
      <c r="K634" s="148"/>
      <c r="L634" s="192"/>
    </row>
    <row r="635" spans="1:12" x14ac:dyDescent="0.3">
      <c r="A635" s="148"/>
      <c r="B635" s="444"/>
      <c r="C635" s="176"/>
      <c r="D635" s="177"/>
      <c r="E635" s="175"/>
      <c r="F635" s="175"/>
      <c r="G635" s="175"/>
      <c r="H635" s="175"/>
      <c r="I635" s="175"/>
      <c r="J635" s="175"/>
      <c r="K635" s="148"/>
      <c r="L635" s="527"/>
    </row>
    <row r="636" spans="1:12" x14ac:dyDescent="0.3">
      <c r="A636" s="148"/>
      <c r="B636" s="444"/>
      <c r="C636" s="176"/>
      <c r="D636" s="177"/>
      <c r="E636" s="175"/>
      <c r="F636" s="175"/>
      <c r="G636" s="175"/>
      <c r="H636" s="175"/>
      <c r="I636" s="175"/>
      <c r="J636" s="175"/>
      <c r="K636" s="148"/>
      <c r="L636" s="651">
        <v>91</v>
      </c>
    </row>
    <row r="637" spans="1:12" x14ac:dyDescent="0.3">
      <c r="A637" s="148"/>
      <c r="B637" s="444"/>
      <c r="C637" s="176"/>
      <c r="D637" s="177"/>
      <c r="E637" s="175"/>
      <c r="F637" s="175"/>
      <c r="G637" s="175"/>
      <c r="H637" s="175"/>
      <c r="I637" s="175"/>
      <c r="J637" s="175"/>
      <c r="K637" s="148"/>
      <c r="L637" s="116" t="s">
        <v>928</v>
      </c>
    </row>
    <row r="638" spans="1:12" ht="23.25" x14ac:dyDescent="0.35">
      <c r="A638" s="180" t="s">
        <v>421</v>
      </c>
      <c r="B638" s="458"/>
      <c r="C638" s="180"/>
      <c r="D638" s="180"/>
      <c r="E638" s="180"/>
      <c r="F638" s="180"/>
      <c r="G638" s="180"/>
      <c r="H638" s="180"/>
      <c r="I638" s="180"/>
      <c r="J638" s="180"/>
      <c r="K638" s="180"/>
      <c r="L638" s="181"/>
    </row>
    <row r="639" spans="1:12" ht="23.25" x14ac:dyDescent="0.35">
      <c r="A639" s="780" t="s">
        <v>950</v>
      </c>
      <c r="B639" s="780"/>
      <c r="C639" s="780"/>
      <c r="D639" s="780"/>
      <c r="E639" s="780"/>
      <c r="F639" s="780"/>
      <c r="G639" s="780"/>
      <c r="H639" s="780"/>
      <c r="I639" s="780"/>
      <c r="J639" s="780"/>
      <c r="K639" s="780"/>
      <c r="L639" s="780"/>
    </row>
    <row r="640" spans="1:12" x14ac:dyDescent="0.3">
      <c r="B640" s="423" t="s">
        <v>295</v>
      </c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</row>
    <row r="641" spans="1:12" x14ac:dyDescent="0.3">
      <c r="B641" s="423" t="s">
        <v>536</v>
      </c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</row>
    <row r="642" spans="1:12" x14ac:dyDescent="0.3">
      <c r="A642" s="118"/>
      <c r="B642" s="424"/>
      <c r="C642" s="118"/>
      <c r="D642" s="118" t="s">
        <v>78</v>
      </c>
      <c r="E642" s="777" t="s">
        <v>4</v>
      </c>
      <c r="F642" s="778"/>
      <c r="G642" s="778"/>
      <c r="H642" s="778"/>
      <c r="I642" s="779"/>
      <c r="J642" s="118" t="s">
        <v>422</v>
      </c>
      <c r="K642" s="118"/>
      <c r="L642" s="118" t="s">
        <v>80</v>
      </c>
    </row>
    <row r="643" spans="1:12" x14ac:dyDescent="0.3">
      <c r="A643" s="119" t="s">
        <v>76</v>
      </c>
      <c r="B643" s="425" t="s">
        <v>3</v>
      </c>
      <c r="C643" s="119" t="s">
        <v>77</v>
      </c>
      <c r="D643" s="119" t="s">
        <v>1078</v>
      </c>
      <c r="E643" s="119">
        <v>2561</v>
      </c>
      <c r="F643" s="119">
        <v>2562</v>
      </c>
      <c r="G643" s="119">
        <v>2563</v>
      </c>
      <c r="H643" s="119">
        <v>2564</v>
      </c>
      <c r="I643" s="119">
        <v>2565</v>
      </c>
      <c r="J643" s="119" t="s">
        <v>423</v>
      </c>
      <c r="K643" s="119" t="s">
        <v>79</v>
      </c>
      <c r="L643" s="119" t="s">
        <v>424</v>
      </c>
    </row>
    <row r="644" spans="1:12" x14ac:dyDescent="0.3">
      <c r="A644" s="121"/>
      <c r="B644" s="426"/>
      <c r="C644" s="121"/>
      <c r="D644" s="122" t="s">
        <v>1079</v>
      </c>
      <c r="E644" s="121" t="s">
        <v>5</v>
      </c>
      <c r="F644" s="121" t="s">
        <v>5</v>
      </c>
      <c r="G644" s="121" t="s">
        <v>5</v>
      </c>
      <c r="H644" s="121" t="s">
        <v>5</v>
      </c>
      <c r="I644" s="121" t="s">
        <v>5</v>
      </c>
      <c r="J644" s="121"/>
      <c r="K644" s="121"/>
      <c r="L644" s="121"/>
    </row>
    <row r="645" spans="1:12" ht="56.25" x14ac:dyDescent="0.3">
      <c r="A645" s="140">
        <v>1</v>
      </c>
      <c r="B645" s="461" t="s">
        <v>340</v>
      </c>
      <c r="C645" s="71" t="s">
        <v>535</v>
      </c>
      <c r="D645" s="113" t="s">
        <v>207</v>
      </c>
      <c r="E645" s="143">
        <v>500000</v>
      </c>
      <c r="F645" s="143">
        <v>500000</v>
      </c>
      <c r="G645" s="143">
        <v>500000</v>
      </c>
      <c r="H645" s="143">
        <v>500000</v>
      </c>
      <c r="I645" s="143">
        <v>500000</v>
      </c>
      <c r="J645" s="89" t="s">
        <v>805</v>
      </c>
      <c r="K645" s="71" t="s">
        <v>804</v>
      </c>
      <c r="L645" s="113" t="s">
        <v>88</v>
      </c>
    </row>
    <row r="646" spans="1:12" ht="75" x14ac:dyDescent="0.3">
      <c r="A646" s="113">
        <v>2</v>
      </c>
      <c r="B646" s="428" t="s">
        <v>412</v>
      </c>
      <c r="C646" s="71" t="s">
        <v>214</v>
      </c>
      <c r="D646" s="113" t="s">
        <v>215</v>
      </c>
      <c r="E646" s="188">
        <v>450000</v>
      </c>
      <c r="F646" s="188">
        <v>450000</v>
      </c>
      <c r="G646" s="188">
        <v>450000</v>
      </c>
      <c r="H646" s="188">
        <v>450000</v>
      </c>
      <c r="I646" s="188">
        <v>450000</v>
      </c>
      <c r="J646" s="103" t="s">
        <v>806</v>
      </c>
      <c r="K646" s="144" t="s">
        <v>362</v>
      </c>
      <c r="L646" s="113" t="s">
        <v>88</v>
      </c>
    </row>
    <row r="647" spans="1:12" ht="56.25" x14ac:dyDescent="0.3">
      <c r="A647" s="113">
        <v>3</v>
      </c>
      <c r="B647" s="462" t="s">
        <v>398</v>
      </c>
      <c r="C647" s="72" t="s">
        <v>399</v>
      </c>
      <c r="D647" s="73" t="s">
        <v>207</v>
      </c>
      <c r="E647" s="189">
        <v>500000</v>
      </c>
      <c r="F647" s="189">
        <v>500000</v>
      </c>
      <c r="G647" s="189">
        <v>500000</v>
      </c>
      <c r="H647" s="189">
        <v>500000</v>
      </c>
      <c r="I647" s="189">
        <v>500000</v>
      </c>
      <c r="J647" s="91" t="s">
        <v>807</v>
      </c>
      <c r="K647" s="72" t="s">
        <v>400</v>
      </c>
      <c r="L647" s="73" t="s">
        <v>88</v>
      </c>
    </row>
    <row r="648" spans="1:12" x14ac:dyDescent="0.3">
      <c r="A648" s="152"/>
      <c r="B648" s="459"/>
      <c r="C648" s="184" t="s">
        <v>397</v>
      </c>
      <c r="D648" s="185">
        <v>3</v>
      </c>
      <c r="E648" s="186">
        <f>SUM(E645:E647)</f>
        <v>1450000</v>
      </c>
      <c r="F648" s="186">
        <f>SUM(F645:F647)</f>
        <v>1450000</v>
      </c>
      <c r="G648" s="186">
        <f>SUM(G645:G647)</f>
        <v>1450000</v>
      </c>
      <c r="H648" s="186">
        <f>SUM(H645:H647)</f>
        <v>1450000</v>
      </c>
      <c r="I648" s="186">
        <f>SUM(I645:I647)</f>
        <v>1450000</v>
      </c>
      <c r="J648" s="187"/>
      <c r="K648" s="190"/>
      <c r="L648" s="151"/>
    </row>
    <row r="649" spans="1:12" x14ac:dyDescent="0.3">
      <c r="A649" s="148"/>
      <c r="B649" s="444"/>
      <c r="C649" s="191"/>
      <c r="D649" s="148"/>
      <c r="E649" s="148"/>
      <c r="F649" s="148"/>
      <c r="G649" s="148"/>
      <c r="H649" s="148"/>
      <c r="I649" s="148"/>
      <c r="J649" s="148"/>
      <c r="K649" s="148"/>
      <c r="L649" s="147"/>
    </row>
    <row r="650" spans="1:12" x14ac:dyDescent="0.3">
      <c r="A650" s="148"/>
      <c r="B650" s="444"/>
      <c r="C650" s="191"/>
      <c r="D650" s="148"/>
      <c r="E650" s="148"/>
      <c r="F650" s="148"/>
      <c r="G650" s="148"/>
      <c r="H650" s="148"/>
      <c r="I650" s="148"/>
      <c r="J650" s="148"/>
      <c r="K650" s="148"/>
      <c r="L650" s="147"/>
    </row>
    <row r="651" spans="1:12" x14ac:dyDescent="0.3">
      <c r="A651" s="148"/>
      <c r="B651" s="444"/>
      <c r="C651" s="191"/>
      <c r="D651" s="148"/>
      <c r="E651" s="148"/>
      <c r="F651" s="148"/>
      <c r="G651" s="148"/>
      <c r="H651" s="148"/>
      <c r="I651" s="148"/>
      <c r="J651" s="148"/>
      <c r="K651" s="148"/>
      <c r="L651" s="147"/>
    </row>
    <row r="652" spans="1:12" x14ac:dyDescent="0.3">
      <c r="A652" s="148"/>
      <c r="B652" s="444"/>
      <c r="C652" s="191"/>
      <c r="D652" s="148"/>
      <c r="E652" s="148"/>
      <c r="F652" s="148"/>
      <c r="G652" s="148"/>
      <c r="H652" s="148"/>
      <c r="I652" s="148"/>
      <c r="J652" s="148"/>
      <c r="K652" s="148"/>
      <c r="L652" s="147"/>
    </row>
    <row r="653" spans="1:12" x14ac:dyDescent="0.3">
      <c r="A653" s="148"/>
      <c r="B653" s="444"/>
      <c r="C653" s="191"/>
      <c r="D653" s="148"/>
      <c r="E653" s="148"/>
      <c r="F653" s="148"/>
      <c r="G653" s="148"/>
      <c r="H653" s="148"/>
      <c r="I653" s="148"/>
      <c r="J653" s="148"/>
      <c r="K653" s="148"/>
      <c r="L653" s="147"/>
    </row>
    <row r="654" spans="1:12" x14ac:dyDescent="0.3">
      <c r="A654" s="148"/>
      <c r="B654" s="444"/>
      <c r="C654" s="191"/>
      <c r="D654" s="148"/>
      <c r="E654" s="148"/>
      <c r="F654" s="148"/>
      <c r="G654" s="148"/>
      <c r="H654" s="148"/>
      <c r="I654" s="148"/>
      <c r="J654" s="148"/>
      <c r="K654" s="148"/>
      <c r="L654" s="147"/>
    </row>
    <row r="655" spans="1:12" x14ac:dyDescent="0.3">
      <c r="A655" s="148"/>
      <c r="B655" s="444"/>
      <c r="C655" s="191"/>
      <c r="D655" s="148"/>
      <c r="E655" s="148"/>
      <c r="F655" s="148"/>
      <c r="G655" s="148"/>
      <c r="H655" s="148"/>
      <c r="I655" s="148"/>
      <c r="J655" s="148"/>
      <c r="K655" s="148"/>
      <c r="L655" s="147"/>
    </row>
    <row r="656" spans="1:12" x14ac:dyDescent="0.3">
      <c r="A656" s="148"/>
      <c r="B656" s="444"/>
      <c r="C656" s="191"/>
      <c r="D656" s="148"/>
      <c r="E656" s="148"/>
      <c r="F656" s="148"/>
      <c r="G656" s="148"/>
      <c r="H656" s="148"/>
      <c r="I656" s="148"/>
      <c r="J656" s="148"/>
      <c r="K656" s="148"/>
      <c r="L656" s="147"/>
    </row>
    <row r="657" spans="1:12" x14ac:dyDescent="0.3">
      <c r="A657" s="148"/>
      <c r="B657" s="444"/>
      <c r="C657" s="191"/>
      <c r="D657" s="148"/>
      <c r="E657" s="148"/>
      <c r="F657" s="148"/>
      <c r="G657" s="148"/>
      <c r="H657" s="148"/>
      <c r="I657" s="148"/>
      <c r="J657" s="148"/>
      <c r="K657" s="148"/>
      <c r="L657" s="147"/>
    </row>
    <row r="658" spans="1:12" x14ac:dyDescent="0.3">
      <c r="A658" s="148" t="s">
        <v>341</v>
      </c>
      <c r="B658" s="444"/>
      <c r="C658" s="191"/>
      <c r="D658" s="148"/>
      <c r="E658" s="148"/>
      <c r="F658" s="148"/>
      <c r="G658" s="148"/>
      <c r="H658" s="148"/>
      <c r="I658" s="148"/>
      <c r="J658" s="148"/>
      <c r="K658" s="148"/>
      <c r="L658" s="528"/>
    </row>
    <row r="659" spans="1:12" x14ac:dyDescent="0.3">
      <c r="A659" s="148"/>
      <c r="B659" s="444"/>
      <c r="C659" s="191"/>
      <c r="D659" s="148"/>
      <c r="E659" s="148"/>
      <c r="F659" s="148"/>
      <c r="G659" s="148"/>
      <c r="H659" s="148"/>
      <c r="I659" s="148"/>
      <c r="J659" s="148"/>
      <c r="K659" s="148"/>
      <c r="L659" s="647">
        <v>92</v>
      </c>
    </row>
    <row r="660" spans="1:12" x14ac:dyDescent="0.3">
      <c r="A660" s="148"/>
      <c r="B660" s="444"/>
      <c r="C660" s="191"/>
      <c r="D660" s="148"/>
      <c r="E660" s="148"/>
      <c r="F660" s="148"/>
      <c r="G660" s="148"/>
      <c r="H660" s="148"/>
      <c r="I660" s="148"/>
      <c r="J660" s="148"/>
      <c r="K660" s="148"/>
      <c r="L660" s="116" t="s">
        <v>928</v>
      </c>
    </row>
    <row r="661" spans="1:12" ht="23.25" x14ac:dyDescent="0.35">
      <c r="A661" s="180" t="s">
        <v>421</v>
      </c>
      <c r="B661" s="458"/>
      <c r="C661" s="180"/>
      <c r="D661" s="180"/>
      <c r="E661" s="180"/>
      <c r="F661" s="180"/>
      <c r="G661" s="180"/>
      <c r="H661" s="180"/>
      <c r="I661" s="180"/>
      <c r="J661" s="180"/>
      <c r="K661" s="180"/>
      <c r="L661" s="181"/>
    </row>
    <row r="662" spans="1:12" ht="23.25" x14ac:dyDescent="0.35">
      <c r="A662" s="780" t="s">
        <v>950</v>
      </c>
      <c r="B662" s="780"/>
      <c r="C662" s="780"/>
      <c r="D662" s="780"/>
      <c r="E662" s="780"/>
      <c r="F662" s="780"/>
      <c r="G662" s="780"/>
      <c r="H662" s="780"/>
      <c r="I662" s="780"/>
      <c r="J662" s="780"/>
      <c r="K662" s="780"/>
      <c r="L662" s="780"/>
    </row>
    <row r="663" spans="1:12" x14ac:dyDescent="0.3">
      <c r="B663" s="423" t="s">
        <v>295</v>
      </c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</row>
    <row r="664" spans="1:12" x14ac:dyDescent="0.3">
      <c r="B664" s="423" t="s">
        <v>537</v>
      </c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</row>
    <row r="665" spans="1:12" x14ac:dyDescent="0.3">
      <c r="A665" s="118"/>
      <c r="B665" s="424"/>
      <c r="C665" s="118"/>
      <c r="D665" s="118" t="s">
        <v>78</v>
      </c>
      <c r="E665" s="777" t="s">
        <v>4</v>
      </c>
      <c r="F665" s="778"/>
      <c r="G665" s="778"/>
      <c r="H665" s="778"/>
      <c r="I665" s="779"/>
      <c r="J665" s="118" t="s">
        <v>422</v>
      </c>
      <c r="K665" s="118"/>
      <c r="L665" s="118" t="s">
        <v>80</v>
      </c>
    </row>
    <row r="666" spans="1:12" x14ac:dyDescent="0.3">
      <c r="A666" s="119" t="s">
        <v>76</v>
      </c>
      <c r="B666" s="425" t="s">
        <v>3</v>
      </c>
      <c r="C666" s="119" t="s">
        <v>77</v>
      </c>
      <c r="D666" s="119" t="s">
        <v>1078</v>
      </c>
      <c r="E666" s="119">
        <v>2561</v>
      </c>
      <c r="F666" s="119">
        <v>2562</v>
      </c>
      <c r="G666" s="119">
        <v>2563</v>
      </c>
      <c r="H666" s="119">
        <v>2564</v>
      </c>
      <c r="I666" s="119">
        <v>2565</v>
      </c>
      <c r="J666" s="119" t="s">
        <v>423</v>
      </c>
      <c r="K666" s="119" t="s">
        <v>79</v>
      </c>
      <c r="L666" s="119" t="s">
        <v>424</v>
      </c>
    </row>
    <row r="667" spans="1:12" x14ac:dyDescent="0.3">
      <c r="A667" s="121"/>
      <c r="B667" s="426"/>
      <c r="C667" s="121"/>
      <c r="D667" s="122" t="s">
        <v>1079</v>
      </c>
      <c r="E667" s="121" t="s">
        <v>5</v>
      </c>
      <c r="F667" s="121" t="s">
        <v>5</v>
      </c>
      <c r="G667" s="121" t="s">
        <v>5</v>
      </c>
      <c r="H667" s="121" t="s">
        <v>5</v>
      </c>
      <c r="I667" s="121" t="s">
        <v>5</v>
      </c>
      <c r="J667" s="121"/>
      <c r="K667" s="121"/>
      <c r="L667" s="121"/>
    </row>
    <row r="668" spans="1:12" ht="56.25" x14ac:dyDescent="0.3">
      <c r="A668" s="140">
        <v>1</v>
      </c>
      <c r="B668" s="463" t="s">
        <v>13</v>
      </c>
      <c r="C668" s="94" t="s">
        <v>107</v>
      </c>
      <c r="D668" s="140" t="s">
        <v>207</v>
      </c>
      <c r="E668" s="141">
        <v>100000</v>
      </c>
      <c r="F668" s="141">
        <v>100000</v>
      </c>
      <c r="G668" s="141">
        <v>100000</v>
      </c>
      <c r="H668" s="141">
        <v>100000</v>
      </c>
      <c r="I668" s="141">
        <v>100000</v>
      </c>
      <c r="J668" s="96" t="s">
        <v>808</v>
      </c>
      <c r="K668" s="94" t="s">
        <v>106</v>
      </c>
      <c r="L668" s="140" t="s">
        <v>88</v>
      </c>
    </row>
    <row r="669" spans="1:12" ht="58.5" x14ac:dyDescent="0.3">
      <c r="A669" s="113">
        <v>2</v>
      </c>
      <c r="B669" s="445" t="s">
        <v>925</v>
      </c>
      <c r="C669" s="71" t="s">
        <v>214</v>
      </c>
      <c r="D669" s="113" t="s">
        <v>926</v>
      </c>
      <c r="E669" s="143">
        <v>500000</v>
      </c>
      <c r="F669" s="143">
        <v>500000</v>
      </c>
      <c r="G669" s="143">
        <v>500000</v>
      </c>
      <c r="H669" s="143">
        <v>500000</v>
      </c>
      <c r="I669" s="143">
        <v>500000</v>
      </c>
      <c r="J669" s="89" t="s">
        <v>927</v>
      </c>
      <c r="K669" s="144" t="s">
        <v>362</v>
      </c>
      <c r="L669" s="113" t="s">
        <v>88</v>
      </c>
    </row>
    <row r="670" spans="1:12" s="258" customFormat="1" ht="56.25" x14ac:dyDescent="0.3">
      <c r="A670" s="73">
        <v>3</v>
      </c>
      <c r="B670" s="453" t="s">
        <v>1051</v>
      </c>
      <c r="C670" s="72" t="s">
        <v>1009</v>
      </c>
      <c r="D670" s="73" t="s">
        <v>371</v>
      </c>
      <c r="E670" s="74">
        <v>22000</v>
      </c>
      <c r="F670" s="74">
        <v>22000</v>
      </c>
      <c r="G670" s="74">
        <v>22000</v>
      </c>
      <c r="H670" s="74">
        <v>22000</v>
      </c>
      <c r="I670" s="74">
        <v>22000</v>
      </c>
      <c r="J670" s="75" t="s">
        <v>1010</v>
      </c>
      <c r="K670" s="72" t="s">
        <v>1011</v>
      </c>
      <c r="L670" s="73" t="s">
        <v>88</v>
      </c>
    </row>
    <row r="671" spans="1:12" x14ac:dyDescent="0.3">
      <c r="A671" s="152"/>
      <c r="B671" s="459"/>
      <c r="C671" s="184" t="s">
        <v>385</v>
      </c>
      <c r="D671" s="185">
        <v>3</v>
      </c>
      <c r="E671" s="186">
        <f>SUM(E668:E670)</f>
        <v>622000</v>
      </c>
      <c r="F671" s="186">
        <f>SUM(F668:F670)</f>
        <v>622000</v>
      </c>
      <c r="G671" s="186">
        <f>SUM(G668:G670)</f>
        <v>622000</v>
      </c>
      <c r="H671" s="186">
        <f>SUM(H668:H670)</f>
        <v>622000</v>
      </c>
      <c r="I671" s="186">
        <f>SUM(I668:I670)</f>
        <v>622000</v>
      </c>
      <c r="J671" s="187"/>
      <c r="K671" s="152"/>
      <c r="L671" s="151"/>
    </row>
    <row r="672" spans="1:12" ht="20.25" customHeight="1" x14ac:dyDescent="0.3"/>
    <row r="682" spans="1:12" x14ac:dyDescent="0.3">
      <c r="L682" s="529"/>
    </row>
    <row r="683" spans="1:12" x14ac:dyDescent="0.3">
      <c r="L683" s="647">
        <v>93</v>
      </c>
    </row>
    <row r="684" spans="1:12" x14ac:dyDescent="0.3">
      <c r="L684" s="116" t="s">
        <v>928</v>
      </c>
    </row>
    <row r="685" spans="1:12" ht="23.25" x14ac:dyDescent="0.35">
      <c r="A685" s="180" t="s">
        <v>421</v>
      </c>
      <c r="B685" s="458"/>
      <c r="C685" s="180"/>
      <c r="D685" s="180"/>
      <c r="E685" s="180"/>
      <c r="F685" s="180"/>
      <c r="G685" s="180"/>
      <c r="H685" s="180"/>
      <c r="I685" s="180"/>
      <c r="J685" s="180"/>
      <c r="K685" s="180"/>
      <c r="L685" s="181"/>
    </row>
    <row r="686" spans="1:12" ht="23.25" x14ac:dyDescent="0.35">
      <c r="A686" s="780" t="s">
        <v>950</v>
      </c>
      <c r="B686" s="780"/>
      <c r="C686" s="780"/>
      <c r="D686" s="780"/>
      <c r="E686" s="780"/>
      <c r="F686" s="780"/>
      <c r="G686" s="780"/>
      <c r="H686" s="780"/>
      <c r="I686" s="780"/>
      <c r="J686" s="780"/>
      <c r="K686" s="780"/>
      <c r="L686" s="780"/>
    </row>
    <row r="687" spans="1:12" x14ac:dyDescent="0.3">
      <c r="B687" s="423" t="s">
        <v>539</v>
      </c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</row>
    <row r="688" spans="1:12" x14ac:dyDescent="0.3">
      <c r="B688" s="423" t="s">
        <v>540</v>
      </c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</row>
    <row r="689" spans="1:12" x14ac:dyDescent="0.3">
      <c r="A689" s="118"/>
      <c r="B689" s="424"/>
      <c r="C689" s="118"/>
      <c r="D689" s="118" t="s">
        <v>78</v>
      </c>
      <c r="E689" s="777" t="s">
        <v>4</v>
      </c>
      <c r="F689" s="778"/>
      <c r="G689" s="778"/>
      <c r="H689" s="778"/>
      <c r="I689" s="779"/>
      <c r="J689" s="118" t="s">
        <v>422</v>
      </c>
      <c r="K689" s="118"/>
      <c r="L689" s="118" t="s">
        <v>80</v>
      </c>
    </row>
    <row r="690" spans="1:12" x14ac:dyDescent="0.3">
      <c r="A690" s="119" t="s">
        <v>76</v>
      </c>
      <c r="B690" s="425" t="s">
        <v>3</v>
      </c>
      <c r="C690" s="119" t="s">
        <v>77</v>
      </c>
      <c r="D690" s="119" t="s">
        <v>1078</v>
      </c>
      <c r="E690" s="119">
        <v>2561</v>
      </c>
      <c r="F690" s="119">
        <v>2562</v>
      </c>
      <c r="G690" s="119">
        <v>2563</v>
      </c>
      <c r="H690" s="119">
        <v>2564</v>
      </c>
      <c r="I690" s="119">
        <v>2565</v>
      </c>
      <c r="J690" s="119" t="s">
        <v>423</v>
      </c>
      <c r="K690" s="119" t="s">
        <v>79</v>
      </c>
      <c r="L690" s="119" t="s">
        <v>424</v>
      </c>
    </row>
    <row r="691" spans="1:12" x14ac:dyDescent="0.3">
      <c r="A691" s="121"/>
      <c r="B691" s="426"/>
      <c r="C691" s="121"/>
      <c r="D691" s="122" t="s">
        <v>1079</v>
      </c>
      <c r="E691" s="121" t="s">
        <v>5</v>
      </c>
      <c r="F691" s="121" t="s">
        <v>5</v>
      </c>
      <c r="G691" s="121" t="s">
        <v>5</v>
      </c>
      <c r="H691" s="121" t="s">
        <v>5</v>
      </c>
      <c r="I691" s="121" t="s">
        <v>5</v>
      </c>
      <c r="J691" s="121"/>
      <c r="K691" s="121"/>
      <c r="L691" s="121"/>
    </row>
    <row r="692" spans="1:12" ht="58.5" x14ac:dyDescent="0.3">
      <c r="A692" s="140">
        <v>1</v>
      </c>
      <c r="B692" s="428" t="s">
        <v>14</v>
      </c>
      <c r="C692" s="144" t="s">
        <v>108</v>
      </c>
      <c r="D692" s="113" t="s">
        <v>211</v>
      </c>
      <c r="E692" s="143">
        <v>50000</v>
      </c>
      <c r="F692" s="143">
        <v>50000</v>
      </c>
      <c r="G692" s="143">
        <v>50000</v>
      </c>
      <c r="H692" s="143">
        <v>50000</v>
      </c>
      <c r="I692" s="143">
        <v>50000</v>
      </c>
      <c r="J692" s="89" t="s">
        <v>810</v>
      </c>
      <c r="K692" s="144" t="s">
        <v>109</v>
      </c>
      <c r="L692" s="113" t="s">
        <v>88</v>
      </c>
    </row>
    <row r="693" spans="1:12" ht="131.25" x14ac:dyDescent="0.3">
      <c r="A693" s="113">
        <v>2</v>
      </c>
      <c r="B693" s="428" t="s">
        <v>15</v>
      </c>
      <c r="C693" s="71" t="s">
        <v>544</v>
      </c>
      <c r="D693" s="87" t="s">
        <v>545</v>
      </c>
      <c r="E693" s="143">
        <v>50000</v>
      </c>
      <c r="F693" s="143">
        <v>50000</v>
      </c>
      <c r="G693" s="143">
        <v>50000</v>
      </c>
      <c r="H693" s="143">
        <v>50000</v>
      </c>
      <c r="I693" s="143">
        <v>50000</v>
      </c>
      <c r="J693" s="89" t="s">
        <v>811</v>
      </c>
      <c r="K693" s="71" t="s">
        <v>546</v>
      </c>
      <c r="L693" s="87" t="s">
        <v>547</v>
      </c>
    </row>
    <row r="694" spans="1:12" ht="131.25" x14ac:dyDescent="0.3">
      <c r="A694" s="113">
        <v>3</v>
      </c>
      <c r="B694" s="429" t="s">
        <v>16</v>
      </c>
      <c r="C694" s="72" t="s">
        <v>548</v>
      </c>
      <c r="D694" s="90" t="s">
        <v>549</v>
      </c>
      <c r="E694" s="74">
        <v>30000</v>
      </c>
      <c r="F694" s="74">
        <v>30000</v>
      </c>
      <c r="G694" s="74">
        <v>30000</v>
      </c>
      <c r="H694" s="74">
        <v>30000</v>
      </c>
      <c r="I694" s="74">
        <v>30000</v>
      </c>
      <c r="J694" s="75" t="s">
        <v>811</v>
      </c>
      <c r="K694" s="72" t="s">
        <v>546</v>
      </c>
      <c r="L694" s="90" t="s">
        <v>547</v>
      </c>
    </row>
    <row r="695" spans="1:12" x14ac:dyDescent="0.3">
      <c r="A695" s="152"/>
      <c r="B695" s="459"/>
      <c r="C695" s="184" t="s">
        <v>392</v>
      </c>
      <c r="D695" s="185">
        <v>3</v>
      </c>
      <c r="E695" s="186">
        <f>SUM(E692:E694)</f>
        <v>130000</v>
      </c>
      <c r="F695" s="186">
        <f>SUM(F692:F694)</f>
        <v>130000</v>
      </c>
      <c r="G695" s="186">
        <f>SUM(G692:G694)</f>
        <v>130000</v>
      </c>
      <c r="H695" s="186">
        <f>SUM(H692:H694)</f>
        <v>130000</v>
      </c>
      <c r="I695" s="186">
        <f>SUM(I692:I694)</f>
        <v>130000</v>
      </c>
      <c r="J695" s="187"/>
      <c r="K695" s="152"/>
      <c r="L695" s="151"/>
    </row>
    <row r="696" spans="1:12" ht="20.25" customHeight="1" x14ac:dyDescent="0.3">
      <c r="A696" s="148"/>
      <c r="B696" s="444"/>
      <c r="C696" s="176"/>
      <c r="D696" s="177"/>
      <c r="E696" s="175"/>
      <c r="F696" s="175"/>
      <c r="G696" s="175"/>
      <c r="H696" s="175"/>
      <c r="I696" s="175"/>
      <c r="J696" s="175"/>
      <c r="K696" s="148"/>
      <c r="L696" s="147"/>
    </row>
    <row r="697" spans="1:12" x14ac:dyDescent="0.3">
      <c r="A697" s="148"/>
      <c r="B697" s="444"/>
      <c r="C697" s="176"/>
      <c r="D697" s="177"/>
      <c r="E697" s="175"/>
      <c r="F697" s="175"/>
      <c r="G697" s="175"/>
      <c r="H697" s="175"/>
      <c r="I697" s="175"/>
      <c r="J697" s="175"/>
      <c r="K697" s="148"/>
      <c r="L697" s="147"/>
    </row>
    <row r="698" spans="1:12" x14ac:dyDescent="0.3">
      <c r="A698" s="148"/>
      <c r="B698" s="444"/>
      <c r="C698" s="176"/>
      <c r="D698" s="177"/>
      <c r="E698" s="175"/>
      <c r="F698" s="175"/>
      <c r="G698" s="175"/>
      <c r="H698" s="175"/>
      <c r="I698" s="175"/>
      <c r="J698" s="175"/>
      <c r="K698" s="148"/>
      <c r="L698" s="528"/>
    </row>
    <row r="699" spans="1:12" x14ac:dyDescent="0.3">
      <c r="A699" s="148"/>
      <c r="B699" s="444"/>
      <c r="C699" s="176"/>
      <c r="D699" s="177"/>
      <c r="E699" s="175"/>
      <c r="F699" s="175"/>
      <c r="G699" s="175"/>
      <c r="H699" s="175"/>
      <c r="I699" s="175"/>
      <c r="J699" s="175"/>
      <c r="K699" s="148"/>
      <c r="L699" s="647">
        <v>94</v>
      </c>
    </row>
    <row r="700" spans="1:12" x14ac:dyDescent="0.3">
      <c r="A700" s="148"/>
      <c r="B700" s="444"/>
      <c r="C700" s="176"/>
      <c r="D700" s="177"/>
      <c r="E700" s="175"/>
      <c r="F700" s="175"/>
      <c r="G700" s="175"/>
      <c r="H700" s="175"/>
      <c r="I700" s="175"/>
      <c r="J700" s="175"/>
      <c r="K700" s="148"/>
      <c r="L700" s="116" t="s">
        <v>928</v>
      </c>
    </row>
    <row r="701" spans="1:12" ht="23.25" x14ac:dyDescent="0.35">
      <c r="A701" s="180" t="s">
        <v>573</v>
      </c>
      <c r="B701" s="458"/>
      <c r="C701" s="180"/>
      <c r="D701" s="180"/>
      <c r="E701" s="180"/>
      <c r="F701" s="180"/>
      <c r="G701" s="180"/>
      <c r="H701" s="180"/>
      <c r="I701" s="180"/>
      <c r="J701" s="180"/>
      <c r="K701" s="180"/>
      <c r="L701" s="181"/>
    </row>
    <row r="702" spans="1:12" ht="23.25" x14ac:dyDescent="0.35">
      <c r="A702" s="780" t="s">
        <v>951</v>
      </c>
      <c r="B702" s="780"/>
      <c r="C702" s="780"/>
      <c r="D702" s="780"/>
      <c r="E702" s="780"/>
      <c r="F702" s="780"/>
      <c r="G702" s="780"/>
      <c r="H702" s="780"/>
      <c r="I702" s="780"/>
      <c r="J702" s="780"/>
      <c r="K702" s="780"/>
      <c r="L702" s="780"/>
    </row>
    <row r="703" spans="1:12" x14ac:dyDescent="0.3">
      <c r="B703" s="423" t="s">
        <v>386</v>
      </c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</row>
    <row r="704" spans="1:12" x14ac:dyDescent="0.3">
      <c r="B704" s="423" t="s">
        <v>550</v>
      </c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</row>
    <row r="705" spans="1:12" x14ac:dyDescent="0.3">
      <c r="A705" s="118"/>
      <c r="B705" s="424"/>
      <c r="C705" s="118"/>
      <c r="D705" s="118" t="s">
        <v>78</v>
      </c>
      <c r="E705" s="777" t="s">
        <v>4</v>
      </c>
      <c r="F705" s="778"/>
      <c r="G705" s="778"/>
      <c r="H705" s="778"/>
      <c r="I705" s="779"/>
      <c r="J705" s="118" t="s">
        <v>422</v>
      </c>
      <c r="K705" s="118"/>
      <c r="L705" s="118" t="s">
        <v>80</v>
      </c>
    </row>
    <row r="706" spans="1:12" x14ac:dyDescent="0.3">
      <c r="A706" s="119" t="s">
        <v>76</v>
      </c>
      <c r="B706" s="425" t="s">
        <v>3</v>
      </c>
      <c r="C706" s="119" t="s">
        <v>77</v>
      </c>
      <c r="D706" s="119" t="s">
        <v>1078</v>
      </c>
      <c r="E706" s="119">
        <v>2561</v>
      </c>
      <c r="F706" s="119">
        <v>2562</v>
      </c>
      <c r="G706" s="119">
        <v>2563</v>
      </c>
      <c r="H706" s="119">
        <v>2564</v>
      </c>
      <c r="I706" s="119">
        <v>2565</v>
      </c>
      <c r="J706" s="119" t="s">
        <v>423</v>
      </c>
      <c r="K706" s="119" t="s">
        <v>79</v>
      </c>
      <c r="L706" s="119" t="s">
        <v>424</v>
      </c>
    </row>
    <row r="707" spans="1:12" x14ac:dyDescent="0.3">
      <c r="A707" s="121"/>
      <c r="B707" s="426"/>
      <c r="C707" s="121"/>
      <c r="D707" s="122" t="s">
        <v>1079</v>
      </c>
      <c r="E707" s="121" t="s">
        <v>5</v>
      </c>
      <c r="F707" s="121" t="s">
        <v>5</v>
      </c>
      <c r="G707" s="121" t="s">
        <v>5</v>
      </c>
      <c r="H707" s="121" t="s">
        <v>5</v>
      </c>
      <c r="I707" s="121" t="s">
        <v>5</v>
      </c>
      <c r="J707" s="121"/>
      <c r="K707" s="121"/>
      <c r="L707" s="121"/>
    </row>
    <row r="708" spans="1:12" ht="56.25" x14ac:dyDescent="0.3">
      <c r="A708" s="140">
        <v>1</v>
      </c>
      <c r="B708" s="427" t="s">
        <v>296</v>
      </c>
      <c r="C708" s="94" t="s">
        <v>551</v>
      </c>
      <c r="D708" s="140" t="s">
        <v>225</v>
      </c>
      <c r="E708" s="141">
        <v>20000</v>
      </c>
      <c r="F708" s="141">
        <v>20000</v>
      </c>
      <c r="G708" s="141">
        <v>20000</v>
      </c>
      <c r="H708" s="141">
        <v>20000</v>
      </c>
      <c r="I708" s="141">
        <v>20000</v>
      </c>
      <c r="J708" s="141" t="s">
        <v>812</v>
      </c>
      <c r="K708" s="142" t="s">
        <v>111</v>
      </c>
      <c r="L708" s="140" t="s">
        <v>88</v>
      </c>
    </row>
    <row r="709" spans="1:12" ht="56.25" x14ac:dyDescent="0.3">
      <c r="A709" s="113">
        <v>2</v>
      </c>
      <c r="B709" s="461" t="s">
        <v>17</v>
      </c>
      <c r="C709" s="71" t="s">
        <v>552</v>
      </c>
      <c r="D709" s="113" t="s">
        <v>226</v>
      </c>
      <c r="E709" s="143">
        <v>20000</v>
      </c>
      <c r="F709" s="143">
        <v>20000</v>
      </c>
      <c r="G709" s="143">
        <v>20000</v>
      </c>
      <c r="H709" s="143">
        <v>20000</v>
      </c>
      <c r="I709" s="143">
        <v>20000</v>
      </c>
      <c r="J709" s="89" t="s">
        <v>813</v>
      </c>
      <c r="K709" s="144" t="s">
        <v>112</v>
      </c>
      <c r="L709" s="113" t="s">
        <v>88</v>
      </c>
    </row>
    <row r="710" spans="1:12" ht="56.25" x14ac:dyDescent="0.3">
      <c r="A710" s="113">
        <v>3</v>
      </c>
      <c r="B710" s="428" t="s">
        <v>351</v>
      </c>
      <c r="C710" s="71" t="s">
        <v>553</v>
      </c>
      <c r="D710" s="113" t="s">
        <v>226</v>
      </c>
      <c r="E710" s="143">
        <v>20000</v>
      </c>
      <c r="F710" s="143">
        <v>20000</v>
      </c>
      <c r="G710" s="143">
        <v>20000</v>
      </c>
      <c r="H710" s="143">
        <v>20000</v>
      </c>
      <c r="I710" s="143">
        <v>20000</v>
      </c>
      <c r="J710" s="89" t="s">
        <v>814</v>
      </c>
      <c r="K710" s="71" t="s">
        <v>113</v>
      </c>
      <c r="L710" s="113" t="s">
        <v>88</v>
      </c>
    </row>
    <row r="711" spans="1:12" ht="75" x14ac:dyDescent="0.3">
      <c r="A711" s="113">
        <v>4</v>
      </c>
      <c r="B711" s="461" t="s">
        <v>18</v>
      </c>
      <c r="C711" s="71" t="s">
        <v>554</v>
      </c>
      <c r="D711" s="113" t="s">
        <v>227</v>
      </c>
      <c r="E711" s="143">
        <v>50000</v>
      </c>
      <c r="F711" s="143">
        <v>50000</v>
      </c>
      <c r="G711" s="143">
        <v>50000</v>
      </c>
      <c r="H711" s="143">
        <v>50000</v>
      </c>
      <c r="I711" s="143">
        <v>50000</v>
      </c>
      <c r="J711" s="89" t="s">
        <v>815</v>
      </c>
      <c r="K711" s="71" t="s">
        <v>560</v>
      </c>
      <c r="L711" s="113" t="s">
        <v>88</v>
      </c>
    </row>
    <row r="712" spans="1:12" ht="56.25" x14ac:dyDescent="0.3">
      <c r="A712" s="113">
        <v>5</v>
      </c>
      <c r="B712" s="461" t="s">
        <v>19</v>
      </c>
      <c r="C712" s="71" t="s">
        <v>555</v>
      </c>
      <c r="D712" s="113" t="s">
        <v>207</v>
      </c>
      <c r="E712" s="143">
        <v>47000</v>
      </c>
      <c r="F712" s="143">
        <v>47000</v>
      </c>
      <c r="G712" s="143">
        <v>47000</v>
      </c>
      <c r="H712" s="143">
        <v>47000</v>
      </c>
      <c r="I712" s="143">
        <v>47000</v>
      </c>
      <c r="J712" s="89" t="s">
        <v>816</v>
      </c>
      <c r="K712" s="144" t="s">
        <v>114</v>
      </c>
      <c r="L712" s="113" t="s">
        <v>264</v>
      </c>
    </row>
    <row r="713" spans="1:12" ht="57" customHeight="1" x14ac:dyDescent="0.3">
      <c r="A713" s="113">
        <v>6</v>
      </c>
      <c r="B713" s="461" t="s">
        <v>210</v>
      </c>
      <c r="C713" s="71" t="s">
        <v>110</v>
      </c>
      <c r="D713" s="113" t="s">
        <v>207</v>
      </c>
      <c r="E713" s="143">
        <v>50000</v>
      </c>
      <c r="F713" s="143">
        <v>50000</v>
      </c>
      <c r="G713" s="143">
        <v>50000</v>
      </c>
      <c r="H713" s="143">
        <v>50000</v>
      </c>
      <c r="I713" s="143">
        <v>50000</v>
      </c>
      <c r="J713" s="89" t="s">
        <v>817</v>
      </c>
      <c r="K713" s="71" t="s">
        <v>115</v>
      </c>
      <c r="L713" s="113" t="s">
        <v>88</v>
      </c>
    </row>
    <row r="714" spans="1:12" x14ac:dyDescent="0.3">
      <c r="A714" s="151"/>
      <c r="B714" s="446"/>
      <c r="C714" s="378" t="s">
        <v>397</v>
      </c>
      <c r="D714" s="185">
        <v>6</v>
      </c>
      <c r="E714" s="199">
        <f>SUM(E708:E713)</f>
        <v>207000</v>
      </c>
      <c r="F714" s="199">
        <f>SUM(F708:F713)</f>
        <v>207000</v>
      </c>
      <c r="G714" s="199">
        <f>SUM(G708:G713)</f>
        <v>207000</v>
      </c>
      <c r="H714" s="199">
        <f>SUM(H708:H713)</f>
        <v>207000</v>
      </c>
      <c r="I714" s="199">
        <f>SUM(I708:I713)</f>
        <v>207000</v>
      </c>
      <c r="J714" s="153"/>
      <c r="K714" s="152"/>
      <c r="L714" s="152"/>
    </row>
    <row r="715" spans="1:12" x14ac:dyDescent="0.3">
      <c r="A715" s="147"/>
      <c r="B715" s="444"/>
      <c r="C715" s="128"/>
      <c r="D715" s="128"/>
      <c r="E715" s="133"/>
      <c r="F715" s="133"/>
      <c r="G715" s="133"/>
      <c r="H715" s="133"/>
      <c r="I715" s="133"/>
      <c r="J715" s="133"/>
      <c r="K715" s="148"/>
      <c r="L715" s="148"/>
    </row>
    <row r="716" spans="1:12" x14ac:dyDescent="0.3">
      <c r="A716" s="147"/>
      <c r="B716" s="444"/>
      <c r="C716" s="128"/>
      <c r="D716" s="128"/>
      <c r="E716" s="133"/>
      <c r="F716" s="133"/>
      <c r="G716" s="133"/>
      <c r="H716" s="133"/>
      <c r="I716" s="133"/>
      <c r="J716" s="133"/>
      <c r="K716" s="148"/>
      <c r="L716" s="148"/>
    </row>
    <row r="717" spans="1:12" x14ac:dyDescent="0.3">
      <c r="A717" s="147"/>
      <c r="B717" s="444"/>
      <c r="C717" s="128"/>
      <c r="D717" s="128"/>
      <c r="E717" s="133"/>
      <c r="F717" s="133"/>
      <c r="G717" s="133"/>
      <c r="H717" s="133"/>
      <c r="I717" s="133"/>
      <c r="J717" s="133"/>
      <c r="K717" s="148"/>
      <c r="L717" s="191">
        <v>95</v>
      </c>
    </row>
    <row r="718" spans="1:12" x14ac:dyDescent="0.3">
      <c r="A718" s="147"/>
      <c r="B718" s="444"/>
      <c r="C718" s="128"/>
      <c r="D718" s="128"/>
      <c r="E718" s="133"/>
      <c r="F718" s="133"/>
      <c r="G718" s="133"/>
      <c r="H718" s="133"/>
      <c r="I718" s="133"/>
      <c r="J718" s="133"/>
      <c r="K718" s="148"/>
      <c r="L718" s="116" t="s">
        <v>928</v>
      </c>
    </row>
    <row r="719" spans="1:12" x14ac:dyDescent="0.3">
      <c r="A719" s="147"/>
      <c r="B719" s="444"/>
      <c r="C719" s="128"/>
      <c r="D719" s="128"/>
      <c r="E719" s="133"/>
      <c r="F719" s="133"/>
      <c r="G719" s="133"/>
      <c r="H719" s="133"/>
      <c r="I719" s="133"/>
      <c r="J719" s="133"/>
      <c r="K719" s="148"/>
      <c r="L719" s="192"/>
    </row>
    <row r="720" spans="1:12" x14ac:dyDescent="0.3">
      <c r="B720" s="423" t="s">
        <v>550</v>
      </c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</row>
    <row r="721" spans="1:12" x14ac:dyDescent="0.3">
      <c r="A721" s="118"/>
      <c r="B721" s="424"/>
      <c r="C721" s="118"/>
      <c r="D721" s="118" t="s">
        <v>78</v>
      </c>
      <c r="E721" s="777" t="s">
        <v>4</v>
      </c>
      <c r="F721" s="778"/>
      <c r="G721" s="778"/>
      <c r="H721" s="778"/>
      <c r="I721" s="779"/>
      <c r="J721" s="118" t="s">
        <v>422</v>
      </c>
      <c r="K721" s="118"/>
      <c r="L721" s="118" t="s">
        <v>80</v>
      </c>
    </row>
    <row r="722" spans="1:12" x14ac:dyDescent="0.3">
      <c r="A722" s="119" t="s">
        <v>76</v>
      </c>
      <c r="B722" s="425" t="s">
        <v>3</v>
      </c>
      <c r="C722" s="119" t="s">
        <v>77</v>
      </c>
      <c r="D722" s="119" t="s">
        <v>1078</v>
      </c>
      <c r="E722" s="119">
        <v>2561</v>
      </c>
      <c r="F722" s="119">
        <v>2562</v>
      </c>
      <c r="G722" s="119">
        <v>2563</v>
      </c>
      <c r="H722" s="119">
        <v>2564</v>
      </c>
      <c r="I722" s="119">
        <v>2565</v>
      </c>
      <c r="J722" s="119" t="s">
        <v>423</v>
      </c>
      <c r="K722" s="119" t="s">
        <v>79</v>
      </c>
      <c r="L722" s="119" t="s">
        <v>424</v>
      </c>
    </row>
    <row r="723" spans="1:12" x14ac:dyDescent="0.3">
      <c r="A723" s="121"/>
      <c r="B723" s="426"/>
      <c r="C723" s="121"/>
      <c r="D723" s="122" t="s">
        <v>1079</v>
      </c>
      <c r="E723" s="121" t="s">
        <v>5</v>
      </c>
      <c r="F723" s="121" t="s">
        <v>5</v>
      </c>
      <c r="G723" s="121" t="s">
        <v>5</v>
      </c>
      <c r="H723" s="121" t="s">
        <v>5</v>
      </c>
      <c r="I723" s="121" t="s">
        <v>5</v>
      </c>
      <c r="J723" s="121"/>
      <c r="K723" s="121"/>
      <c r="L723" s="121"/>
    </row>
    <row r="724" spans="1:12" ht="56.25" x14ac:dyDescent="0.3">
      <c r="A724" s="113">
        <v>7</v>
      </c>
      <c r="B724" s="428" t="s">
        <v>556</v>
      </c>
      <c r="C724" s="71" t="s">
        <v>110</v>
      </c>
      <c r="D724" s="113" t="s">
        <v>207</v>
      </c>
      <c r="E724" s="143">
        <v>50000</v>
      </c>
      <c r="F724" s="143">
        <v>50000</v>
      </c>
      <c r="G724" s="143">
        <v>50000</v>
      </c>
      <c r="H724" s="143">
        <v>50000</v>
      </c>
      <c r="I724" s="143">
        <v>50000</v>
      </c>
      <c r="J724" s="89" t="s">
        <v>817</v>
      </c>
      <c r="K724" s="71" t="s">
        <v>115</v>
      </c>
      <c r="L724" s="113" t="s">
        <v>88</v>
      </c>
    </row>
    <row r="725" spans="1:12" ht="56.25" x14ac:dyDescent="0.3">
      <c r="A725" s="276">
        <v>8</v>
      </c>
      <c r="B725" s="715" t="s">
        <v>202</v>
      </c>
      <c r="C725" s="100" t="s">
        <v>110</v>
      </c>
      <c r="D725" s="276" t="s">
        <v>207</v>
      </c>
      <c r="E725" s="278">
        <v>30000</v>
      </c>
      <c r="F725" s="278">
        <v>30000</v>
      </c>
      <c r="G725" s="278">
        <v>30000</v>
      </c>
      <c r="H725" s="278">
        <v>30000</v>
      </c>
      <c r="I725" s="278">
        <v>30000</v>
      </c>
      <c r="J725" s="275" t="s">
        <v>817</v>
      </c>
      <c r="K725" s="100" t="s">
        <v>115</v>
      </c>
      <c r="L725" s="276" t="s">
        <v>88</v>
      </c>
    </row>
    <row r="726" spans="1:12" ht="152.25" customHeight="1" x14ac:dyDescent="0.3">
      <c r="A726" s="113">
        <v>9</v>
      </c>
      <c r="B726" s="428" t="s">
        <v>1112</v>
      </c>
      <c r="C726" s="71" t="s">
        <v>557</v>
      </c>
      <c r="D726" s="113" t="s">
        <v>207</v>
      </c>
      <c r="E726" s="143">
        <v>20000</v>
      </c>
      <c r="F726" s="143">
        <v>20000</v>
      </c>
      <c r="G726" s="143">
        <v>20000</v>
      </c>
      <c r="H726" s="143">
        <v>20000</v>
      </c>
      <c r="I726" s="143">
        <v>20000</v>
      </c>
      <c r="J726" s="89" t="s">
        <v>818</v>
      </c>
      <c r="K726" s="71" t="s">
        <v>558</v>
      </c>
      <c r="L726" s="223" t="s">
        <v>559</v>
      </c>
    </row>
    <row r="727" spans="1:12" ht="75" x14ac:dyDescent="0.3">
      <c r="A727" s="113">
        <v>10</v>
      </c>
      <c r="B727" s="445" t="s">
        <v>20</v>
      </c>
      <c r="C727" s="71" t="s">
        <v>561</v>
      </c>
      <c r="D727" s="113" t="s">
        <v>207</v>
      </c>
      <c r="E727" s="143">
        <v>30000</v>
      </c>
      <c r="F727" s="143">
        <v>30000</v>
      </c>
      <c r="G727" s="143">
        <v>30000</v>
      </c>
      <c r="H727" s="143">
        <v>30000</v>
      </c>
      <c r="I727" s="143">
        <v>30000</v>
      </c>
      <c r="J727" s="89" t="s">
        <v>816</v>
      </c>
      <c r="K727" s="71" t="s">
        <v>562</v>
      </c>
      <c r="L727" s="113" t="s">
        <v>88</v>
      </c>
    </row>
    <row r="728" spans="1:12" ht="56.25" x14ac:dyDescent="0.3">
      <c r="A728" s="73">
        <v>11</v>
      </c>
      <c r="B728" s="447" t="s">
        <v>204</v>
      </c>
      <c r="C728" s="72" t="s">
        <v>563</v>
      </c>
      <c r="D728" s="73" t="s">
        <v>207</v>
      </c>
      <c r="E728" s="74">
        <v>50000</v>
      </c>
      <c r="F728" s="74">
        <v>50000</v>
      </c>
      <c r="G728" s="74">
        <v>50000</v>
      </c>
      <c r="H728" s="74">
        <v>50000</v>
      </c>
      <c r="I728" s="74">
        <v>50000</v>
      </c>
      <c r="J728" s="75" t="s">
        <v>817</v>
      </c>
      <c r="K728" s="72" t="s">
        <v>564</v>
      </c>
      <c r="L728" s="73" t="s">
        <v>88</v>
      </c>
    </row>
    <row r="729" spans="1:12" x14ac:dyDescent="0.3">
      <c r="A729" s="151"/>
      <c r="B729" s="459"/>
      <c r="C729" s="378" t="s">
        <v>1113</v>
      </c>
      <c r="D729" s="185">
        <v>11</v>
      </c>
      <c r="E729" s="199">
        <f>SUM(E724:E728)</f>
        <v>180000</v>
      </c>
      <c r="F729" s="199">
        <f>SUM(F724:F728)</f>
        <v>180000</v>
      </c>
      <c r="G729" s="199">
        <f>SUM(G724:G728)</f>
        <v>180000</v>
      </c>
      <c r="H729" s="199">
        <f>SUM(H724:H728)</f>
        <v>180000</v>
      </c>
      <c r="I729" s="199">
        <f>SUM(I724:I728)</f>
        <v>180000</v>
      </c>
      <c r="J729" s="194"/>
      <c r="K729" s="152"/>
      <c r="L729" s="152"/>
    </row>
    <row r="730" spans="1:12" x14ac:dyDescent="0.3">
      <c r="A730" s="148"/>
      <c r="B730" s="464"/>
      <c r="C730" s="343" t="s">
        <v>392</v>
      </c>
      <c r="D730" s="344">
        <v>11</v>
      </c>
      <c r="E730" s="345">
        <f>SUM(E729,E714)</f>
        <v>387000</v>
      </c>
      <c r="F730" s="345">
        <f>SUM(F729,F714)</f>
        <v>387000</v>
      </c>
      <c r="G730" s="345">
        <f>SUM(G729,G714)</f>
        <v>387000</v>
      </c>
      <c r="H730" s="345">
        <f>SUM(H729,H714)</f>
        <v>387000</v>
      </c>
      <c r="I730" s="345">
        <f>SUM(I729,I714)</f>
        <v>387000</v>
      </c>
      <c r="J730" s="195"/>
      <c r="K730" s="148"/>
      <c r="L730" s="148"/>
    </row>
    <row r="731" spans="1:12" x14ac:dyDescent="0.3">
      <c r="A731" s="148"/>
      <c r="B731" s="444"/>
      <c r="C731" s="196"/>
      <c r="D731" s="197"/>
      <c r="E731" s="198"/>
      <c r="F731" s="198"/>
      <c r="G731" s="198"/>
      <c r="H731" s="198"/>
      <c r="I731" s="198"/>
      <c r="J731" s="198"/>
      <c r="K731" s="148"/>
      <c r="L731" s="148"/>
    </row>
    <row r="732" spans="1:12" x14ac:dyDescent="0.3">
      <c r="A732" s="148"/>
      <c r="B732" s="444"/>
      <c r="C732" s="196"/>
      <c r="D732" s="197"/>
      <c r="E732" s="198"/>
      <c r="F732" s="198"/>
      <c r="G732" s="198"/>
      <c r="H732" s="198"/>
      <c r="I732" s="198"/>
      <c r="J732" s="198"/>
      <c r="K732" s="148"/>
      <c r="L732" s="647">
        <v>96</v>
      </c>
    </row>
    <row r="733" spans="1:12" x14ac:dyDescent="0.3">
      <c r="A733" s="148"/>
      <c r="B733" s="444"/>
      <c r="C733" s="176"/>
      <c r="D733" s="177"/>
      <c r="E733" s="175"/>
      <c r="F733" s="175"/>
      <c r="G733" s="175"/>
      <c r="H733" s="175"/>
      <c r="I733" s="175"/>
      <c r="J733" s="175"/>
      <c r="K733" s="148"/>
      <c r="L733" s="116" t="s">
        <v>928</v>
      </c>
    </row>
    <row r="734" spans="1:12" ht="23.25" x14ac:dyDescent="0.35">
      <c r="A734" s="180" t="s">
        <v>573</v>
      </c>
      <c r="B734" s="458"/>
      <c r="C734" s="180"/>
      <c r="D734" s="180"/>
      <c r="E734" s="180"/>
      <c r="F734" s="180"/>
      <c r="G734" s="180"/>
      <c r="H734" s="180"/>
      <c r="I734" s="180"/>
      <c r="J734" s="180"/>
      <c r="K734" s="180"/>
      <c r="L734" s="181"/>
    </row>
    <row r="735" spans="1:12" ht="23.25" x14ac:dyDescent="0.35">
      <c r="A735" s="780" t="s">
        <v>951</v>
      </c>
      <c r="B735" s="780"/>
      <c r="C735" s="780"/>
      <c r="D735" s="780"/>
      <c r="E735" s="780"/>
      <c r="F735" s="780"/>
      <c r="G735" s="780"/>
      <c r="H735" s="780"/>
      <c r="I735" s="780"/>
      <c r="J735" s="780"/>
      <c r="K735" s="780"/>
      <c r="L735" s="780"/>
    </row>
    <row r="736" spans="1:12" x14ac:dyDescent="0.3">
      <c r="B736" s="423" t="s">
        <v>386</v>
      </c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</row>
    <row r="737" spans="1:12" x14ac:dyDescent="0.3">
      <c r="B737" s="423" t="s">
        <v>570</v>
      </c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</row>
    <row r="738" spans="1:12" x14ac:dyDescent="0.3">
      <c r="A738" s="118"/>
      <c r="B738" s="424"/>
      <c r="C738" s="118"/>
      <c r="D738" s="118" t="s">
        <v>78</v>
      </c>
      <c r="E738" s="777" t="s">
        <v>4</v>
      </c>
      <c r="F738" s="778"/>
      <c r="G738" s="778"/>
      <c r="H738" s="778"/>
      <c r="I738" s="779"/>
      <c r="J738" s="118" t="s">
        <v>422</v>
      </c>
      <c r="K738" s="118"/>
      <c r="L738" s="118" t="s">
        <v>80</v>
      </c>
    </row>
    <row r="739" spans="1:12" ht="20.25" customHeight="1" x14ac:dyDescent="0.3">
      <c r="A739" s="119" t="s">
        <v>76</v>
      </c>
      <c r="B739" s="425" t="s">
        <v>3</v>
      </c>
      <c r="C739" s="119" t="s">
        <v>77</v>
      </c>
      <c r="D739" s="119" t="s">
        <v>1078</v>
      </c>
      <c r="E739" s="119">
        <v>2561</v>
      </c>
      <c r="F739" s="119">
        <v>2562</v>
      </c>
      <c r="G739" s="119">
        <v>2563</v>
      </c>
      <c r="H739" s="119">
        <v>2564</v>
      </c>
      <c r="I739" s="119">
        <v>2565</v>
      </c>
      <c r="J739" s="119" t="s">
        <v>423</v>
      </c>
      <c r="K739" s="119" t="s">
        <v>79</v>
      </c>
      <c r="L739" s="119" t="s">
        <v>424</v>
      </c>
    </row>
    <row r="740" spans="1:12" x14ac:dyDescent="0.3">
      <c r="A740" s="121"/>
      <c r="B740" s="426"/>
      <c r="C740" s="121"/>
      <c r="D740" s="122" t="s">
        <v>1079</v>
      </c>
      <c r="E740" s="121" t="s">
        <v>5</v>
      </c>
      <c r="F740" s="121" t="s">
        <v>5</v>
      </c>
      <c r="G740" s="121" t="s">
        <v>5</v>
      </c>
      <c r="H740" s="121" t="s">
        <v>5</v>
      </c>
      <c r="I740" s="121" t="s">
        <v>5</v>
      </c>
      <c r="J740" s="121"/>
      <c r="K740" s="121"/>
      <c r="L740" s="121"/>
    </row>
    <row r="741" spans="1:12" ht="75" x14ac:dyDescent="0.3">
      <c r="A741" s="140">
        <v>1</v>
      </c>
      <c r="B741" s="465" t="s">
        <v>21</v>
      </c>
      <c r="C741" s="94" t="s">
        <v>565</v>
      </c>
      <c r="D741" s="140" t="s">
        <v>228</v>
      </c>
      <c r="E741" s="141">
        <v>50000</v>
      </c>
      <c r="F741" s="141">
        <v>50000</v>
      </c>
      <c r="G741" s="141">
        <v>50000</v>
      </c>
      <c r="H741" s="141">
        <v>50000</v>
      </c>
      <c r="I741" s="141">
        <v>50000</v>
      </c>
      <c r="J741" s="96" t="s">
        <v>819</v>
      </c>
      <c r="K741" s="94" t="s">
        <v>566</v>
      </c>
      <c r="L741" s="140" t="s">
        <v>264</v>
      </c>
    </row>
    <row r="742" spans="1:12" ht="56.25" x14ac:dyDescent="0.3">
      <c r="A742" s="113">
        <v>2</v>
      </c>
      <c r="B742" s="452" t="s">
        <v>22</v>
      </c>
      <c r="C742" s="71" t="s">
        <v>567</v>
      </c>
      <c r="D742" s="113" t="s">
        <v>201</v>
      </c>
      <c r="E742" s="143">
        <v>10000</v>
      </c>
      <c r="F742" s="143">
        <v>10000</v>
      </c>
      <c r="G742" s="143">
        <v>10000</v>
      </c>
      <c r="H742" s="143">
        <v>10000</v>
      </c>
      <c r="I742" s="143">
        <v>10000</v>
      </c>
      <c r="J742" s="89" t="s">
        <v>820</v>
      </c>
      <c r="K742" s="71" t="s">
        <v>305</v>
      </c>
      <c r="L742" s="113" t="s">
        <v>88</v>
      </c>
    </row>
    <row r="743" spans="1:12" ht="75" x14ac:dyDescent="0.3">
      <c r="A743" s="73">
        <v>3</v>
      </c>
      <c r="B743" s="453" t="s">
        <v>1114</v>
      </c>
      <c r="C743" s="72" t="s">
        <v>568</v>
      </c>
      <c r="D743" s="73" t="s">
        <v>201</v>
      </c>
      <c r="E743" s="74">
        <v>400000</v>
      </c>
      <c r="F743" s="74">
        <v>400000</v>
      </c>
      <c r="G743" s="74">
        <v>400000</v>
      </c>
      <c r="H743" s="74">
        <v>400000</v>
      </c>
      <c r="I743" s="74">
        <v>400000</v>
      </c>
      <c r="J743" s="75" t="s">
        <v>821</v>
      </c>
      <c r="K743" s="72" t="s">
        <v>569</v>
      </c>
      <c r="L743" s="73" t="s">
        <v>88</v>
      </c>
    </row>
    <row r="744" spans="1:12" x14ac:dyDescent="0.3">
      <c r="A744" s="152"/>
      <c r="B744" s="459"/>
      <c r="C744" s="184" t="s">
        <v>392</v>
      </c>
      <c r="D744" s="185">
        <v>3</v>
      </c>
      <c r="E744" s="186">
        <f>SUM(E741:E743)</f>
        <v>460000</v>
      </c>
      <c r="F744" s="199">
        <f>SUM(F741:F743)</f>
        <v>460000</v>
      </c>
      <c r="G744" s="199">
        <f>SUM(G741:G743)</f>
        <v>460000</v>
      </c>
      <c r="H744" s="199">
        <f>SUM(H741:H743)</f>
        <v>460000</v>
      </c>
      <c r="I744" s="199">
        <f>SUM(I741:I743)</f>
        <v>460000</v>
      </c>
      <c r="J744" s="187"/>
      <c r="K744" s="152"/>
      <c r="L744" s="152"/>
    </row>
    <row r="754" spans="1:12" x14ac:dyDescent="0.3">
      <c r="L754" s="117">
        <v>97</v>
      </c>
    </row>
    <row r="755" spans="1:12" x14ac:dyDescent="0.3">
      <c r="L755" s="116" t="s">
        <v>928</v>
      </c>
    </row>
    <row r="756" spans="1:12" ht="23.25" x14ac:dyDescent="0.35">
      <c r="A756" s="180" t="s">
        <v>573</v>
      </c>
      <c r="B756" s="458"/>
      <c r="C756" s="180"/>
      <c r="D756" s="180"/>
      <c r="E756" s="180"/>
      <c r="F756" s="180"/>
      <c r="G756" s="180"/>
      <c r="H756" s="180"/>
      <c r="I756" s="180"/>
      <c r="J756" s="180"/>
      <c r="K756" s="180"/>
      <c r="L756" s="181"/>
    </row>
    <row r="757" spans="1:12" ht="23.25" x14ac:dyDescent="0.35">
      <c r="A757" s="780" t="s">
        <v>951</v>
      </c>
      <c r="B757" s="780"/>
      <c r="C757" s="780"/>
      <c r="D757" s="780"/>
      <c r="E757" s="780"/>
      <c r="F757" s="780"/>
      <c r="G757" s="780"/>
      <c r="H757" s="780"/>
      <c r="I757" s="780"/>
      <c r="J757" s="780"/>
      <c r="K757" s="780"/>
      <c r="L757" s="780"/>
    </row>
    <row r="758" spans="1:12" x14ac:dyDescent="0.3">
      <c r="B758" s="423" t="s">
        <v>386</v>
      </c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</row>
    <row r="759" spans="1:12" x14ac:dyDescent="0.3">
      <c r="B759" s="423" t="s">
        <v>572</v>
      </c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</row>
    <row r="760" spans="1:12" x14ac:dyDescent="0.3">
      <c r="A760" s="118"/>
      <c r="B760" s="424"/>
      <c r="C760" s="118"/>
      <c r="D760" s="118" t="s">
        <v>78</v>
      </c>
      <c r="E760" s="777" t="s">
        <v>4</v>
      </c>
      <c r="F760" s="778"/>
      <c r="G760" s="778"/>
      <c r="H760" s="778"/>
      <c r="I760" s="779"/>
      <c r="J760" s="118" t="s">
        <v>422</v>
      </c>
      <c r="K760" s="118"/>
      <c r="L760" s="118" t="s">
        <v>80</v>
      </c>
    </row>
    <row r="761" spans="1:12" x14ac:dyDescent="0.3">
      <c r="A761" s="119" t="s">
        <v>76</v>
      </c>
      <c r="B761" s="425" t="s">
        <v>3</v>
      </c>
      <c r="C761" s="119" t="s">
        <v>77</v>
      </c>
      <c r="D761" s="119" t="s">
        <v>1078</v>
      </c>
      <c r="E761" s="119">
        <v>2561</v>
      </c>
      <c r="F761" s="119">
        <v>2562</v>
      </c>
      <c r="G761" s="119">
        <v>2563</v>
      </c>
      <c r="H761" s="119">
        <v>2564</v>
      </c>
      <c r="I761" s="119">
        <v>2565</v>
      </c>
      <c r="J761" s="119" t="s">
        <v>423</v>
      </c>
      <c r="K761" s="119" t="s">
        <v>79</v>
      </c>
      <c r="L761" s="119" t="s">
        <v>424</v>
      </c>
    </row>
    <row r="762" spans="1:12" x14ac:dyDescent="0.3">
      <c r="A762" s="121"/>
      <c r="B762" s="426"/>
      <c r="C762" s="121"/>
      <c r="D762" s="122" t="s">
        <v>1079</v>
      </c>
      <c r="E762" s="121" t="s">
        <v>5</v>
      </c>
      <c r="F762" s="121" t="s">
        <v>5</v>
      </c>
      <c r="G762" s="121" t="s">
        <v>5</v>
      </c>
      <c r="H762" s="121" t="s">
        <v>5</v>
      </c>
      <c r="I762" s="121" t="s">
        <v>5</v>
      </c>
      <c r="J762" s="121"/>
      <c r="K762" s="121"/>
      <c r="L762" s="121"/>
    </row>
    <row r="763" spans="1:12" ht="53.25" customHeight="1" x14ac:dyDescent="0.3">
      <c r="A763" s="140">
        <v>1</v>
      </c>
      <c r="B763" s="463" t="s">
        <v>23</v>
      </c>
      <c r="C763" s="94" t="s">
        <v>571</v>
      </c>
      <c r="D763" s="140" t="s">
        <v>201</v>
      </c>
      <c r="E763" s="141">
        <v>10000</v>
      </c>
      <c r="F763" s="141">
        <v>10000</v>
      </c>
      <c r="G763" s="141">
        <v>10000</v>
      </c>
      <c r="H763" s="141">
        <v>10000</v>
      </c>
      <c r="I763" s="141">
        <v>10000</v>
      </c>
      <c r="J763" s="96" t="s">
        <v>822</v>
      </c>
      <c r="K763" s="94" t="s">
        <v>117</v>
      </c>
      <c r="L763" s="140" t="s">
        <v>88</v>
      </c>
    </row>
    <row r="764" spans="1:12" ht="42.75" customHeight="1" x14ac:dyDescent="0.3">
      <c r="A764" s="73">
        <v>2</v>
      </c>
      <c r="B764" s="462" t="s">
        <v>24</v>
      </c>
      <c r="C764" s="72" t="s">
        <v>116</v>
      </c>
      <c r="D764" s="73" t="s">
        <v>211</v>
      </c>
      <c r="E764" s="74">
        <v>10000</v>
      </c>
      <c r="F764" s="74">
        <v>10000</v>
      </c>
      <c r="G764" s="74">
        <v>10000</v>
      </c>
      <c r="H764" s="74">
        <v>10000</v>
      </c>
      <c r="I764" s="74">
        <v>10000</v>
      </c>
      <c r="J764" s="74" t="s">
        <v>823</v>
      </c>
      <c r="K764" s="72" t="s">
        <v>118</v>
      </c>
      <c r="L764" s="73" t="s">
        <v>88</v>
      </c>
    </row>
    <row r="765" spans="1:12" x14ac:dyDescent="0.3">
      <c r="A765" s="152"/>
      <c r="B765" s="459"/>
      <c r="C765" s="184" t="s">
        <v>392</v>
      </c>
      <c r="D765" s="185">
        <v>2</v>
      </c>
      <c r="E765" s="186">
        <f>SUM(E763:E764)</f>
        <v>20000</v>
      </c>
      <c r="F765" s="199">
        <f>SUM(F763:F764)</f>
        <v>20000</v>
      </c>
      <c r="G765" s="199">
        <f>SUM(G763:G764)</f>
        <v>20000</v>
      </c>
      <c r="H765" s="199">
        <f>SUM(H763:H764)</f>
        <v>20000</v>
      </c>
      <c r="I765" s="199">
        <f>SUM(I763:I764)</f>
        <v>20000</v>
      </c>
      <c r="J765" s="187"/>
      <c r="K765" s="152"/>
      <c r="L765" s="152"/>
    </row>
    <row r="766" spans="1:12" ht="20.25" customHeight="1" x14ac:dyDescent="0.3"/>
    <row r="780" spans="1:12" x14ac:dyDescent="0.3">
      <c r="L780" s="117">
        <v>98</v>
      </c>
    </row>
    <row r="781" spans="1:12" x14ac:dyDescent="0.3">
      <c r="L781" s="116" t="s">
        <v>928</v>
      </c>
    </row>
    <row r="782" spans="1:12" ht="23.25" x14ac:dyDescent="0.35">
      <c r="A782" s="180" t="s">
        <v>573</v>
      </c>
      <c r="B782" s="458"/>
      <c r="C782" s="180"/>
      <c r="D782" s="180"/>
      <c r="E782" s="180"/>
      <c r="F782" s="180"/>
      <c r="G782" s="180"/>
      <c r="H782" s="180"/>
      <c r="I782" s="180"/>
      <c r="J782" s="180"/>
      <c r="K782" s="180"/>
      <c r="L782" s="181"/>
    </row>
    <row r="783" spans="1:12" ht="23.25" x14ac:dyDescent="0.35">
      <c r="A783" s="780" t="s">
        <v>951</v>
      </c>
      <c r="B783" s="780"/>
      <c r="C783" s="780"/>
      <c r="D783" s="780"/>
      <c r="E783" s="780"/>
      <c r="F783" s="780"/>
      <c r="G783" s="780"/>
      <c r="H783" s="780"/>
      <c r="I783" s="780"/>
      <c r="J783" s="780"/>
      <c r="K783" s="780"/>
      <c r="L783" s="780"/>
    </row>
    <row r="784" spans="1:12" x14ac:dyDescent="0.3">
      <c r="B784" s="423" t="s">
        <v>386</v>
      </c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</row>
    <row r="785" spans="1:12" x14ac:dyDescent="0.3">
      <c r="B785" s="423" t="s">
        <v>574</v>
      </c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</row>
    <row r="786" spans="1:12" x14ac:dyDescent="0.3">
      <c r="A786" s="118"/>
      <c r="B786" s="424"/>
      <c r="C786" s="118"/>
      <c r="D786" s="118" t="s">
        <v>78</v>
      </c>
      <c r="E786" s="777" t="s">
        <v>4</v>
      </c>
      <c r="F786" s="778"/>
      <c r="G786" s="778"/>
      <c r="H786" s="778"/>
      <c r="I786" s="779"/>
      <c r="J786" s="118" t="s">
        <v>422</v>
      </c>
      <c r="K786" s="118"/>
      <c r="L786" s="118" t="s">
        <v>80</v>
      </c>
    </row>
    <row r="787" spans="1:12" x14ac:dyDescent="0.3">
      <c r="A787" s="119" t="s">
        <v>76</v>
      </c>
      <c r="B787" s="425" t="s">
        <v>3</v>
      </c>
      <c r="C787" s="119" t="s">
        <v>77</v>
      </c>
      <c r="D787" s="119" t="s">
        <v>1078</v>
      </c>
      <c r="E787" s="119">
        <v>2561</v>
      </c>
      <c r="F787" s="119">
        <v>2562</v>
      </c>
      <c r="G787" s="119">
        <v>2563</v>
      </c>
      <c r="H787" s="119">
        <v>2564</v>
      </c>
      <c r="I787" s="119">
        <v>2565</v>
      </c>
      <c r="J787" s="119" t="s">
        <v>423</v>
      </c>
      <c r="K787" s="119" t="s">
        <v>79</v>
      </c>
      <c r="L787" s="119" t="s">
        <v>424</v>
      </c>
    </row>
    <row r="788" spans="1:12" x14ac:dyDescent="0.3">
      <c r="A788" s="121"/>
      <c r="B788" s="426"/>
      <c r="C788" s="121"/>
      <c r="D788" s="122" t="s">
        <v>1079</v>
      </c>
      <c r="E788" s="121" t="s">
        <v>5</v>
      </c>
      <c r="F788" s="121" t="s">
        <v>5</v>
      </c>
      <c r="G788" s="121" t="s">
        <v>5</v>
      </c>
      <c r="H788" s="121" t="s">
        <v>5</v>
      </c>
      <c r="I788" s="121" t="s">
        <v>5</v>
      </c>
      <c r="J788" s="121"/>
      <c r="K788" s="121"/>
      <c r="L788" s="121"/>
    </row>
    <row r="789" spans="1:12" ht="69" customHeight="1" x14ac:dyDescent="0.3">
      <c r="A789" s="140">
        <v>1</v>
      </c>
      <c r="B789" s="442" t="s">
        <v>282</v>
      </c>
      <c r="C789" s="94" t="s">
        <v>575</v>
      </c>
      <c r="D789" s="140" t="s">
        <v>201</v>
      </c>
      <c r="E789" s="141">
        <v>30000</v>
      </c>
      <c r="F789" s="141">
        <v>30000</v>
      </c>
      <c r="G789" s="141">
        <v>30000</v>
      </c>
      <c r="H789" s="141">
        <v>30000</v>
      </c>
      <c r="I789" s="141">
        <v>30000</v>
      </c>
      <c r="J789" s="141" t="s">
        <v>824</v>
      </c>
      <c r="K789" s="94" t="s">
        <v>119</v>
      </c>
      <c r="L789" s="93" t="s">
        <v>582</v>
      </c>
    </row>
    <row r="790" spans="1:12" ht="46.5" customHeight="1" x14ac:dyDescent="0.3">
      <c r="A790" s="113">
        <v>2</v>
      </c>
      <c r="B790" s="461" t="s">
        <v>25</v>
      </c>
      <c r="C790" s="71" t="s">
        <v>120</v>
      </c>
      <c r="D790" s="113" t="s">
        <v>207</v>
      </c>
      <c r="E790" s="143">
        <v>300000</v>
      </c>
      <c r="F790" s="143">
        <v>300000</v>
      </c>
      <c r="G790" s="143">
        <v>300000</v>
      </c>
      <c r="H790" s="143">
        <v>300000</v>
      </c>
      <c r="I790" s="143">
        <v>300000</v>
      </c>
      <c r="J790" s="89" t="s">
        <v>817</v>
      </c>
      <c r="K790" s="71" t="s">
        <v>576</v>
      </c>
      <c r="L790" s="113" t="s">
        <v>88</v>
      </c>
    </row>
    <row r="791" spans="1:12" ht="84" customHeight="1" x14ac:dyDescent="0.3">
      <c r="A791" s="113">
        <v>3</v>
      </c>
      <c r="B791" s="428" t="s">
        <v>26</v>
      </c>
      <c r="C791" s="71" t="s">
        <v>578</v>
      </c>
      <c r="D791" s="113" t="s">
        <v>229</v>
      </c>
      <c r="E791" s="143">
        <v>10000</v>
      </c>
      <c r="F791" s="143">
        <v>10000</v>
      </c>
      <c r="G791" s="143">
        <v>10000</v>
      </c>
      <c r="H791" s="143">
        <v>10000</v>
      </c>
      <c r="I791" s="143">
        <v>10000</v>
      </c>
      <c r="J791" s="89" t="s">
        <v>825</v>
      </c>
      <c r="K791" s="105" t="s">
        <v>577</v>
      </c>
      <c r="L791" s="113" t="s">
        <v>84</v>
      </c>
    </row>
    <row r="792" spans="1:12" ht="77.25" customHeight="1" x14ac:dyDescent="0.3">
      <c r="A792" s="113">
        <v>4</v>
      </c>
      <c r="B792" s="428" t="s">
        <v>1057</v>
      </c>
      <c r="C792" s="71" t="s">
        <v>1056</v>
      </c>
      <c r="D792" s="113" t="s">
        <v>207</v>
      </c>
      <c r="E792" s="143">
        <v>200000</v>
      </c>
      <c r="F792" s="143">
        <v>200000</v>
      </c>
      <c r="G792" s="143">
        <v>200000</v>
      </c>
      <c r="H792" s="143">
        <v>200000</v>
      </c>
      <c r="I792" s="143">
        <v>200000</v>
      </c>
      <c r="J792" s="89" t="s">
        <v>826</v>
      </c>
      <c r="K792" s="71" t="s">
        <v>579</v>
      </c>
      <c r="L792" s="113" t="s">
        <v>88</v>
      </c>
    </row>
    <row r="793" spans="1:12" ht="54" customHeight="1" x14ac:dyDescent="0.3">
      <c r="A793" s="113">
        <v>5</v>
      </c>
      <c r="B793" s="466" t="s">
        <v>27</v>
      </c>
      <c r="C793" s="71" t="s">
        <v>121</v>
      </c>
      <c r="D793" s="113" t="s">
        <v>207</v>
      </c>
      <c r="E793" s="143">
        <v>50000</v>
      </c>
      <c r="F793" s="143">
        <v>50000</v>
      </c>
      <c r="G793" s="143">
        <v>50000</v>
      </c>
      <c r="H793" s="143">
        <v>50000</v>
      </c>
      <c r="I793" s="143">
        <v>50000</v>
      </c>
      <c r="J793" s="89" t="s">
        <v>827</v>
      </c>
      <c r="K793" s="277" t="s">
        <v>580</v>
      </c>
      <c r="L793" s="113" t="s">
        <v>88</v>
      </c>
    </row>
    <row r="794" spans="1:12" x14ac:dyDescent="0.3">
      <c r="A794" s="152"/>
      <c r="B794" s="459"/>
      <c r="C794" s="184" t="s">
        <v>392</v>
      </c>
      <c r="D794" s="185">
        <v>5</v>
      </c>
      <c r="E794" s="186">
        <f>SUM(E789:E793)</f>
        <v>590000</v>
      </c>
      <c r="F794" s="186">
        <f>SUM(F789:F793)</f>
        <v>590000</v>
      </c>
      <c r="G794" s="186">
        <f>SUM(G789:G793)</f>
        <v>590000</v>
      </c>
      <c r="H794" s="186">
        <f>SUM(H789:H793)</f>
        <v>590000</v>
      </c>
      <c r="I794" s="186">
        <f>SUM(I789:I793)</f>
        <v>590000</v>
      </c>
      <c r="J794" s="187"/>
      <c r="K794" s="152"/>
      <c r="L794" s="151"/>
    </row>
    <row r="795" spans="1:12" x14ac:dyDescent="0.3">
      <c r="A795" s="148"/>
      <c r="B795" s="444"/>
      <c r="C795" s="176"/>
      <c r="D795" s="177"/>
      <c r="E795" s="175"/>
      <c r="F795" s="175"/>
      <c r="G795" s="175"/>
      <c r="H795" s="175"/>
      <c r="I795" s="175"/>
      <c r="J795" s="175"/>
      <c r="K795" s="148"/>
      <c r="L795" s="147"/>
    </row>
    <row r="796" spans="1:12" x14ac:dyDescent="0.3">
      <c r="A796" s="148"/>
      <c r="B796" s="444"/>
      <c r="C796" s="176"/>
      <c r="D796" s="177"/>
      <c r="E796" s="175"/>
      <c r="F796" s="175"/>
      <c r="G796" s="175"/>
      <c r="H796" s="175"/>
      <c r="I796" s="175"/>
      <c r="J796" s="175"/>
      <c r="K796" s="148"/>
      <c r="L796" s="147"/>
    </row>
    <row r="797" spans="1:12" x14ac:dyDescent="0.3">
      <c r="A797" s="148"/>
      <c r="B797" s="444"/>
      <c r="C797" s="176"/>
      <c r="D797" s="177"/>
      <c r="E797" s="175"/>
      <c r="F797" s="175"/>
      <c r="G797" s="175"/>
      <c r="H797" s="175"/>
      <c r="I797" s="175"/>
      <c r="J797" s="175"/>
      <c r="K797" s="148"/>
      <c r="L797" s="528"/>
    </row>
    <row r="798" spans="1:12" x14ac:dyDescent="0.3">
      <c r="A798" s="148"/>
      <c r="B798" s="444"/>
      <c r="C798" s="176"/>
      <c r="D798" s="177"/>
      <c r="E798" s="175"/>
      <c r="F798" s="175"/>
      <c r="G798" s="175"/>
      <c r="H798" s="175"/>
      <c r="I798" s="175"/>
      <c r="J798" s="175"/>
      <c r="K798" s="148"/>
      <c r="L798" s="651">
        <v>99</v>
      </c>
    </row>
    <row r="799" spans="1:12" x14ac:dyDescent="0.3">
      <c r="A799" s="148"/>
      <c r="B799" s="444"/>
      <c r="C799" s="176"/>
      <c r="D799" s="177"/>
      <c r="E799" s="175"/>
      <c r="F799" s="175"/>
      <c r="G799" s="175"/>
      <c r="H799" s="175"/>
      <c r="I799" s="175"/>
      <c r="J799" s="175"/>
      <c r="K799" s="148"/>
      <c r="L799" s="116" t="s">
        <v>928</v>
      </c>
    </row>
    <row r="800" spans="1:12" x14ac:dyDescent="0.3">
      <c r="B800" s="423" t="s">
        <v>386</v>
      </c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</row>
    <row r="801" spans="1:12" x14ac:dyDescent="0.3">
      <c r="B801" s="423" t="s">
        <v>574</v>
      </c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</row>
    <row r="802" spans="1:12" x14ac:dyDescent="0.3">
      <c r="A802" s="118"/>
      <c r="B802" s="424"/>
      <c r="C802" s="118"/>
      <c r="D802" s="118" t="s">
        <v>78</v>
      </c>
      <c r="E802" s="777" t="s">
        <v>4</v>
      </c>
      <c r="F802" s="778"/>
      <c r="G802" s="778"/>
      <c r="H802" s="778"/>
      <c r="I802" s="779"/>
      <c r="J802" s="118" t="s">
        <v>422</v>
      </c>
      <c r="K802" s="118"/>
      <c r="L802" s="118" t="s">
        <v>80</v>
      </c>
    </row>
    <row r="803" spans="1:12" x14ac:dyDescent="0.3">
      <c r="A803" s="119" t="s">
        <v>76</v>
      </c>
      <c r="B803" s="425" t="s">
        <v>3</v>
      </c>
      <c r="C803" s="119" t="s">
        <v>77</v>
      </c>
      <c r="D803" s="119" t="s">
        <v>1078</v>
      </c>
      <c r="E803" s="119">
        <v>2561</v>
      </c>
      <c r="F803" s="119">
        <v>2562</v>
      </c>
      <c r="G803" s="119">
        <v>2563</v>
      </c>
      <c r="H803" s="119">
        <v>2564</v>
      </c>
      <c r="I803" s="119">
        <v>2565</v>
      </c>
      <c r="J803" s="119" t="s">
        <v>423</v>
      </c>
      <c r="K803" s="119" t="s">
        <v>79</v>
      </c>
      <c r="L803" s="119" t="s">
        <v>424</v>
      </c>
    </row>
    <row r="804" spans="1:12" x14ac:dyDescent="0.3">
      <c r="A804" s="121"/>
      <c r="B804" s="426"/>
      <c r="C804" s="121"/>
      <c r="D804" s="122" t="s">
        <v>1079</v>
      </c>
      <c r="E804" s="121" t="s">
        <v>5</v>
      </c>
      <c r="F804" s="121" t="s">
        <v>5</v>
      </c>
      <c r="G804" s="121" t="s">
        <v>5</v>
      </c>
      <c r="H804" s="121" t="s">
        <v>5</v>
      </c>
      <c r="I804" s="121" t="s">
        <v>5</v>
      </c>
      <c r="J804" s="121"/>
      <c r="K804" s="121"/>
      <c r="L804" s="121"/>
    </row>
    <row r="805" spans="1:12" ht="72" customHeight="1" x14ac:dyDescent="0.3">
      <c r="A805" s="113">
        <v>6</v>
      </c>
      <c r="B805" s="438" t="s">
        <v>1031</v>
      </c>
      <c r="C805" s="71" t="s">
        <v>1032</v>
      </c>
      <c r="D805" s="87" t="s">
        <v>207</v>
      </c>
      <c r="E805" s="89">
        <v>30000</v>
      </c>
      <c r="F805" s="89">
        <v>30000</v>
      </c>
      <c r="G805" s="89">
        <v>30000</v>
      </c>
      <c r="H805" s="89">
        <v>30000</v>
      </c>
      <c r="I805" s="89">
        <v>30000</v>
      </c>
      <c r="J805" s="89" t="s">
        <v>817</v>
      </c>
      <c r="K805" s="71" t="s">
        <v>1034</v>
      </c>
      <c r="L805" s="113" t="s">
        <v>88</v>
      </c>
    </row>
    <row r="806" spans="1:12" ht="68.25" customHeight="1" x14ac:dyDescent="0.3">
      <c r="A806" s="276">
        <v>7</v>
      </c>
      <c r="B806" s="438" t="s">
        <v>1029</v>
      </c>
      <c r="C806" s="71" t="s">
        <v>1033</v>
      </c>
      <c r="D806" s="87" t="s">
        <v>207</v>
      </c>
      <c r="E806" s="89">
        <v>30000</v>
      </c>
      <c r="F806" s="89">
        <v>30000</v>
      </c>
      <c r="G806" s="89">
        <v>30000</v>
      </c>
      <c r="H806" s="89">
        <v>30000</v>
      </c>
      <c r="I806" s="89">
        <v>30000</v>
      </c>
      <c r="J806" s="89" t="s">
        <v>817</v>
      </c>
      <c r="K806" s="71" t="s">
        <v>1035</v>
      </c>
      <c r="L806" s="113" t="s">
        <v>88</v>
      </c>
    </row>
    <row r="807" spans="1:12" ht="74.25" customHeight="1" x14ac:dyDescent="0.3">
      <c r="A807" s="276">
        <v>8</v>
      </c>
      <c r="B807" s="438" t="s">
        <v>1030</v>
      </c>
      <c r="C807" s="71" t="s">
        <v>581</v>
      </c>
      <c r="D807" s="87" t="s">
        <v>207</v>
      </c>
      <c r="E807" s="89">
        <v>30000</v>
      </c>
      <c r="F807" s="89">
        <v>30000</v>
      </c>
      <c r="G807" s="89">
        <v>30000</v>
      </c>
      <c r="H807" s="89">
        <v>30000</v>
      </c>
      <c r="I807" s="89">
        <v>30000</v>
      </c>
      <c r="J807" s="89" t="s">
        <v>817</v>
      </c>
      <c r="K807" s="71" t="s">
        <v>1036</v>
      </c>
      <c r="L807" s="113" t="s">
        <v>88</v>
      </c>
    </row>
    <row r="808" spans="1:12" ht="64.5" customHeight="1" x14ac:dyDescent="0.3">
      <c r="A808" s="73">
        <v>9</v>
      </c>
      <c r="B808" s="462" t="s">
        <v>205</v>
      </c>
      <c r="C808" s="72" t="s">
        <v>220</v>
      </c>
      <c r="D808" s="73" t="s">
        <v>207</v>
      </c>
      <c r="E808" s="74">
        <v>50000</v>
      </c>
      <c r="F808" s="74">
        <v>50000</v>
      </c>
      <c r="G808" s="74">
        <v>50000</v>
      </c>
      <c r="H808" s="74">
        <v>50000</v>
      </c>
      <c r="I808" s="74">
        <v>50000</v>
      </c>
      <c r="J808" s="75" t="s">
        <v>817</v>
      </c>
      <c r="K808" s="288" t="s">
        <v>213</v>
      </c>
      <c r="L808" s="73" t="s">
        <v>88</v>
      </c>
    </row>
    <row r="809" spans="1:12" x14ac:dyDescent="0.3">
      <c r="A809" s="152"/>
      <c r="B809" s="459"/>
      <c r="C809" s="184" t="s">
        <v>1115</v>
      </c>
      <c r="D809" s="185">
        <v>9</v>
      </c>
      <c r="E809" s="186">
        <f>SUM(E805:E808)</f>
        <v>140000</v>
      </c>
      <c r="F809" s="186">
        <f>SUM(F805:F808)</f>
        <v>140000</v>
      </c>
      <c r="G809" s="186">
        <f>SUM(G805:G808)</f>
        <v>140000</v>
      </c>
      <c r="H809" s="186">
        <f>SUM(H805:H808)</f>
        <v>140000</v>
      </c>
      <c r="I809" s="186">
        <f>SUM(I805:I808)</f>
        <v>140000</v>
      </c>
      <c r="J809" s="187"/>
      <c r="K809" s="152"/>
      <c r="L809" s="151"/>
    </row>
    <row r="810" spans="1:12" x14ac:dyDescent="0.3">
      <c r="A810" s="148"/>
      <c r="B810" s="464"/>
      <c r="C810" s="343" t="s">
        <v>392</v>
      </c>
      <c r="D810" s="344">
        <v>9</v>
      </c>
      <c r="E810" s="345">
        <f>E794+E809</f>
        <v>730000</v>
      </c>
      <c r="F810" s="345">
        <f>F794+F809</f>
        <v>730000</v>
      </c>
      <c r="G810" s="345">
        <f>G794+G809</f>
        <v>730000</v>
      </c>
      <c r="H810" s="345">
        <f>H794+H809</f>
        <v>730000</v>
      </c>
      <c r="I810" s="345">
        <f>I794+I809</f>
        <v>730000</v>
      </c>
      <c r="J810" s="195"/>
      <c r="K810" s="148"/>
      <c r="L810" s="147"/>
    </row>
    <row r="811" spans="1:12" x14ac:dyDescent="0.3">
      <c r="A811" s="148"/>
      <c r="B811" s="444"/>
      <c r="C811" s="176"/>
      <c r="D811" s="177"/>
      <c r="E811" s="175"/>
      <c r="F811" s="175"/>
      <c r="G811" s="175"/>
      <c r="H811" s="175"/>
      <c r="I811" s="175"/>
      <c r="J811" s="175"/>
      <c r="K811" s="148"/>
      <c r="L811" s="147"/>
    </row>
    <row r="812" spans="1:12" x14ac:dyDescent="0.3">
      <c r="A812" s="148"/>
      <c r="B812" s="444"/>
      <c r="C812" s="176"/>
      <c r="D812" s="177"/>
      <c r="E812" s="175"/>
      <c r="F812" s="175"/>
      <c r="G812" s="175"/>
      <c r="H812" s="175"/>
      <c r="I812" s="175"/>
      <c r="J812" s="175"/>
      <c r="K812" s="148"/>
      <c r="L812" s="147"/>
    </row>
    <row r="813" spans="1:12" x14ac:dyDescent="0.3">
      <c r="A813" s="148"/>
      <c r="B813" s="444"/>
      <c r="C813" s="176"/>
      <c r="D813" s="177"/>
      <c r="E813" s="175"/>
      <c r="F813" s="175"/>
      <c r="G813" s="175"/>
      <c r="H813" s="175"/>
      <c r="I813" s="175"/>
      <c r="J813" s="175"/>
      <c r="K813" s="148"/>
      <c r="L813" s="147"/>
    </row>
    <row r="814" spans="1:12" x14ac:dyDescent="0.3">
      <c r="A814" s="148"/>
      <c r="B814" s="444"/>
      <c r="C814" s="176"/>
      <c r="D814" s="177"/>
      <c r="E814" s="175"/>
      <c r="F814" s="175"/>
      <c r="G814" s="175"/>
      <c r="H814" s="175"/>
      <c r="I814" s="175"/>
      <c r="J814" s="175"/>
      <c r="K814" s="148"/>
      <c r="L814" s="147"/>
    </row>
    <row r="815" spans="1:12" x14ac:dyDescent="0.3">
      <c r="A815" s="148"/>
      <c r="B815" s="444"/>
      <c r="C815" s="176"/>
      <c r="D815" s="177"/>
      <c r="E815" s="175"/>
      <c r="F815" s="175"/>
      <c r="G815" s="175"/>
      <c r="H815" s="175"/>
      <c r="I815" s="175"/>
      <c r="J815" s="175"/>
      <c r="K815" s="148"/>
      <c r="L815" s="147"/>
    </row>
    <row r="816" spans="1:12" x14ac:dyDescent="0.3">
      <c r="A816" s="148"/>
      <c r="B816" s="444"/>
      <c r="C816" s="176"/>
      <c r="D816" s="177"/>
      <c r="E816" s="175"/>
      <c r="F816" s="175"/>
      <c r="G816" s="175"/>
      <c r="H816" s="175"/>
      <c r="I816" s="175"/>
      <c r="J816" s="175"/>
      <c r="K816" s="148"/>
      <c r="L816" s="147"/>
    </row>
    <row r="817" spans="1:12" x14ac:dyDescent="0.3">
      <c r="A817" s="148"/>
      <c r="B817" s="444"/>
      <c r="C817" s="176"/>
      <c r="D817" s="177"/>
      <c r="E817" s="175"/>
      <c r="F817" s="175"/>
      <c r="G817" s="175"/>
      <c r="H817" s="175"/>
      <c r="I817" s="175"/>
      <c r="J817" s="175"/>
      <c r="K817" s="148"/>
      <c r="L817" s="528"/>
    </row>
    <row r="818" spans="1:12" x14ac:dyDescent="0.3">
      <c r="A818" s="148"/>
      <c r="B818" s="444"/>
      <c r="C818" s="176"/>
      <c r="D818" s="177"/>
      <c r="E818" s="175"/>
      <c r="F818" s="175"/>
      <c r="G818" s="175"/>
      <c r="H818" s="175"/>
      <c r="I818" s="175"/>
      <c r="J818" s="175"/>
      <c r="K818" s="148"/>
      <c r="L818" s="651">
        <v>100</v>
      </c>
    </row>
    <row r="819" spans="1:12" x14ac:dyDescent="0.3">
      <c r="A819" s="148"/>
      <c r="B819" s="444"/>
      <c r="C819" s="176"/>
      <c r="D819" s="177"/>
      <c r="E819" s="175"/>
      <c r="F819" s="175"/>
      <c r="G819" s="175"/>
      <c r="H819" s="175"/>
      <c r="I819" s="175"/>
      <c r="J819" s="175"/>
      <c r="K819" s="148"/>
      <c r="L819" s="116" t="s">
        <v>928</v>
      </c>
    </row>
    <row r="820" spans="1:12" ht="23.25" x14ac:dyDescent="0.35">
      <c r="A820" s="180" t="s">
        <v>573</v>
      </c>
      <c r="B820" s="458"/>
      <c r="C820" s="180"/>
      <c r="D820" s="180"/>
      <c r="E820" s="180"/>
      <c r="F820" s="180"/>
      <c r="G820" s="180"/>
      <c r="H820" s="180"/>
      <c r="I820" s="180"/>
      <c r="J820" s="180"/>
      <c r="K820" s="180"/>
      <c r="L820" s="181"/>
    </row>
    <row r="821" spans="1:12" ht="23.25" x14ac:dyDescent="0.35">
      <c r="A821" s="780" t="s">
        <v>951</v>
      </c>
      <c r="B821" s="780"/>
      <c r="C821" s="780"/>
      <c r="D821" s="780"/>
      <c r="E821" s="780"/>
      <c r="F821" s="780"/>
      <c r="G821" s="780"/>
      <c r="H821" s="780"/>
      <c r="I821" s="780"/>
      <c r="J821" s="780"/>
      <c r="K821" s="780"/>
      <c r="L821" s="780"/>
    </row>
    <row r="822" spans="1:12" x14ac:dyDescent="0.3">
      <c r="B822" s="423" t="s">
        <v>386</v>
      </c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</row>
    <row r="823" spans="1:12" x14ac:dyDescent="0.3">
      <c r="B823" s="423" t="s">
        <v>583</v>
      </c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</row>
    <row r="824" spans="1:12" x14ac:dyDescent="0.3">
      <c r="A824" s="118"/>
      <c r="B824" s="424"/>
      <c r="C824" s="118"/>
      <c r="D824" s="118" t="s">
        <v>78</v>
      </c>
      <c r="E824" s="777" t="s">
        <v>4</v>
      </c>
      <c r="F824" s="778"/>
      <c r="G824" s="778"/>
      <c r="H824" s="778"/>
      <c r="I824" s="779"/>
      <c r="J824" s="118" t="s">
        <v>422</v>
      </c>
      <c r="K824" s="118"/>
      <c r="L824" s="118" t="s">
        <v>80</v>
      </c>
    </row>
    <row r="825" spans="1:12" x14ac:dyDescent="0.3">
      <c r="A825" s="119" t="s">
        <v>76</v>
      </c>
      <c r="B825" s="425" t="s">
        <v>3</v>
      </c>
      <c r="C825" s="119" t="s">
        <v>77</v>
      </c>
      <c r="D825" s="119" t="s">
        <v>1078</v>
      </c>
      <c r="E825" s="119">
        <v>2561</v>
      </c>
      <c r="F825" s="119">
        <v>2562</v>
      </c>
      <c r="G825" s="119">
        <v>2563</v>
      </c>
      <c r="H825" s="119">
        <v>2564</v>
      </c>
      <c r="I825" s="119">
        <v>2565</v>
      </c>
      <c r="J825" s="119" t="s">
        <v>423</v>
      </c>
      <c r="K825" s="119" t="s">
        <v>79</v>
      </c>
      <c r="L825" s="119" t="s">
        <v>424</v>
      </c>
    </row>
    <row r="826" spans="1:12" x14ac:dyDescent="0.3">
      <c r="A826" s="121"/>
      <c r="B826" s="426"/>
      <c r="C826" s="121"/>
      <c r="D826" s="122" t="s">
        <v>1079</v>
      </c>
      <c r="E826" s="121" t="s">
        <v>5</v>
      </c>
      <c r="F826" s="121" t="s">
        <v>5</v>
      </c>
      <c r="G826" s="121" t="s">
        <v>5</v>
      </c>
      <c r="H826" s="121" t="s">
        <v>5</v>
      </c>
      <c r="I826" s="121" t="s">
        <v>5</v>
      </c>
      <c r="J826" s="121"/>
      <c r="K826" s="121"/>
      <c r="L826" s="121"/>
    </row>
    <row r="827" spans="1:12" ht="87.75" customHeight="1" x14ac:dyDescent="0.3">
      <c r="A827" s="140">
        <v>1</v>
      </c>
      <c r="B827" s="463" t="s">
        <v>28</v>
      </c>
      <c r="C827" s="94" t="s">
        <v>584</v>
      </c>
      <c r="D827" s="140" t="s">
        <v>211</v>
      </c>
      <c r="E827" s="141">
        <v>100000</v>
      </c>
      <c r="F827" s="141">
        <v>100000</v>
      </c>
      <c r="G827" s="141">
        <v>100000</v>
      </c>
      <c r="H827" s="141">
        <v>100000</v>
      </c>
      <c r="I827" s="141">
        <v>100000</v>
      </c>
      <c r="J827" s="96" t="s">
        <v>828</v>
      </c>
      <c r="K827" s="94" t="s">
        <v>123</v>
      </c>
      <c r="L827" s="140" t="s">
        <v>88</v>
      </c>
    </row>
    <row r="828" spans="1:12" ht="87.75" customHeight="1" x14ac:dyDescent="0.3">
      <c r="A828" s="113">
        <v>2</v>
      </c>
      <c r="B828" s="428" t="s">
        <v>29</v>
      </c>
      <c r="C828" s="71" t="s">
        <v>585</v>
      </c>
      <c r="D828" s="113" t="s">
        <v>230</v>
      </c>
      <c r="E828" s="143">
        <v>5000</v>
      </c>
      <c r="F828" s="143">
        <v>5000</v>
      </c>
      <c r="G828" s="143">
        <v>5000</v>
      </c>
      <c r="H828" s="143">
        <v>5000</v>
      </c>
      <c r="I828" s="143">
        <v>5000</v>
      </c>
      <c r="J828" s="89" t="s">
        <v>829</v>
      </c>
      <c r="K828" s="71" t="s">
        <v>124</v>
      </c>
      <c r="L828" s="113" t="s">
        <v>88</v>
      </c>
    </row>
    <row r="829" spans="1:12" ht="89.25" customHeight="1" x14ac:dyDescent="0.3">
      <c r="A829" s="113">
        <v>3</v>
      </c>
      <c r="B829" s="428" t="s">
        <v>1406</v>
      </c>
      <c r="C829" s="71" t="s">
        <v>587</v>
      </c>
      <c r="D829" s="113" t="s">
        <v>234</v>
      </c>
      <c r="E829" s="143">
        <v>150000</v>
      </c>
      <c r="F829" s="143">
        <v>150000</v>
      </c>
      <c r="G829" s="143">
        <v>150000</v>
      </c>
      <c r="H829" s="143">
        <v>150000</v>
      </c>
      <c r="I829" s="143">
        <v>150000</v>
      </c>
      <c r="J829" s="89" t="s">
        <v>830</v>
      </c>
      <c r="K829" s="71" t="s">
        <v>588</v>
      </c>
      <c r="L829" s="113" t="s">
        <v>88</v>
      </c>
    </row>
    <row r="830" spans="1:12" ht="69.75" customHeight="1" x14ac:dyDescent="0.3">
      <c r="A830" s="73">
        <v>4</v>
      </c>
      <c r="B830" s="462" t="s">
        <v>30</v>
      </c>
      <c r="C830" s="97" t="s">
        <v>122</v>
      </c>
      <c r="D830" s="73" t="s">
        <v>342</v>
      </c>
      <c r="E830" s="74">
        <v>400000</v>
      </c>
      <c r="F830" s="74">
        <v>400000</v>
      </c>
      <c r="G830" s="74">
        <v>400000</v>
      </c>
      <c r="H830" s="74">
        <v>400000</v>
      </c>
      <c r="I830" s="74">
        <v>400000</v>
      </c>
      <c r="J830" s="560" t="s">
        <v>831</v>
      </c>
      <c r="K830" s="72" t="s">
        <v>1369</v>
      </c>
      <c r="L830" s="73" t="s">
        <v>88</v>
      </c>
    </row>
    <row r="831" spans="1:12" x14ac:dyDescent="0.3">
      <c r="A831" s="139"/>
      <c r="B831" s="467"/>
      <c r="C831" s="378" t="s">
        <v>392</v>
      </c>
      <c r="D831" s="173">
        <v>4</v>
      </c>
      <c r="E831" s="553">
        <f>SUM(E827:E830)</f>
        <v>655000</v>
      </c>
      <c r="F831" s="553">
        <f>SUM(F827:F830)</f>
        <v>655000</v>
      </c>
      <c r="G831" s="553">
        <f>SUM(G827:G830)</f>
        <v>655000</v>
      </c>
      <c r="H831" s="553">
        <f>SUM(H827:H830)</f>
        <v>655000</v>
      </c>
      <c r="I831" s="553">
        <f>SUM(I827:I830)</f>
        <v>655000</v>
      </c>
      <c r="J831" s="347"/>
      <c r="K831" s="30"/>
      <c r="L831" s="139"/>
    </row>
    <row r="832" spans="1:12" x14ac:dyDescent="0.3">
      <c r="A832" s="139"/>
      <c r="B832" s="467"/>
      <c r="C832" s="346"/>
      <c r="D832" s="139"/>
      <c r="E832" s="282"/>
      <c r="F832" s="282"/>
      <c r="G832" s="282"/>
      <c r="H832" s="282"/>
      <c r="I832" s="282"/>
      <c r="J832" s="347"/>
      <c r="K832" s="30"/>
      <c r="L832" s="139"/>
    </row>
    <row r="833" spans="1:16" x14ac:dyDescent="0.3">
      <c r="A833" s="139"/>
      <c r="B833" s="467"/>
      <c r="C833" s="346"/>
      <c r="D833" s="139"/>
      <c r="E833" s="282"/>
      <c r="F833" s="282"/>
      <c r="G833" s="282"/>
      <c r="H833" s="282"/>
      <c r="I833" s="282"/>
      <c r="J833" s="347"/>
      <c r="K833" s="30"/>
      <c r="L833" s="139"/>
    </row>
    <row r="834" spans="1:16" x14ac:dyDescent="0.3">
      <c r="A834" s="139"/>
      <c r="B834" s="467"/>
      <c r="C834" s="346"/>
      <c r="D834" s="139"/>
      <c r="E834" s="282"/>
      <c r="F834" s="282"/>
      <c r="G834" s="282"/>
      <c r="H834" s="282"/>
      <c r="I834" s="282"/>
      <c r="J834" s="347"/>
      <c r="K834" s="30"/>
      <c r="L834" s="530"/>
    </row>
    <row r="835" spans="1:16" x14ac:dyDescent="0.3">
      <c r="A835" s="139"/>
      <c r="B835" s="467"/>
      <c r="C835" s="346"/>
      <c r="D835" s="139"/>
      <c r="E835" s="282"/>
      <c r="F835" s="282"/>
      <c r="G835" s="282"/>
      <c r="H835" s="282"/>
      <c r="I835" s="282"/>
      <c r="J835" s="347"/>
      <c r="K835" s="30"/>
      <c r="L835" s="663">
        <v>101</v>
      </c>
    </row>
    <row r="836" spans="1:16" x14ac:dyDescent="0.3">
      <c r="A836" s="139"/>
      <c r="B836" s="467"/>
      <c r="C836" s="346"/>
      <c r="D836" s="139"/>
      <c r="E836" s="282"/>
      <c r="F836" s="282"/>
      <c r="G836" s="282"/>
      <c r="H836" s="282"/>
      <c r="I836" s="282"/>
      <c r="J836" s="347"/>
      <c r="K836" s="30"/>
      <c r="L836" s="116" t="s">
        <v>928</v>
      </c>
    </row>
    <row r="837" spans="1:16" x14ac:dyDescent="0.3">
      <c r="B837" s="423" t="s">
        <v>386</v>
      </c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</row>
    <row r="838" spans="1:16" x14ac:dyDescent="0.3">
      <c r="B838" s="423" t="s">
        <v>583</v>
      </c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</row>
    <row r="839" spans="1:16" x14ac:dyDescent="0.3">
      <c r="A839" s="118"/>
      <c r="B839" s="424"/>
      <c r="C839" s="118"/>
      <c r="D839" s="118" t="s">
        <v>78</v>
      </c>
      <c r="E839" s="777" t="s">
        <v>4</v>
      </c>
      <c r="F839" s="778"/>
      <c r="G839" s="778"/>
      <c r="H839" s="778"/>
      <c r="I839" s="779"/>
      <c r="J839" s="118" t="s">
        <v>422</v>
      </c>
      <c r="K839" s="118"/>
      <c r="L839" s="118" t="s">
        <v>80</v>
      </c>
    </row>
    <row r="840" spans="1:16" x14ac:dyDescent="0.3">
      <c r="A840" s="119" t="s">
        <v>76</v>
      </c>
      <c r="B840" s="425" t="s">
        <v>3</v>
      </c>
      <c r="C840" s="119" t="s">
        <v>77</v>
      </c>
      <c r="D840" s="119" t="s">
        <v>1078</v>
      </c>
      <c r="E840" s="119">
        <v>2561</v>
      </c>
      <c r="F840" s="119">
        <v>2562</v>
      </c>
      <c r="G840" s="119">
        <v>2563</v>
      </c>
      <c r="H840" s="119">
        <v>2564</v>
      </c>
      <c r="I840" s="119">
        <v>2565</v>
      </c>
      <c r="J840" s="119" t="s">
        <v>423</v>
      </c>
      <c r="K840" s="119" t="s">
        <v>79</v>
      </c>
      <c r="L840" s="119" t="s">
        <v>424</v>
      </c>
    </row>
    <row r="841" spans="1:16" x14ac:dyDescent="0.3">
      <c r="A841" s="121"/>
      <c r="B841" s="426"/>
      <c r="C841" s="121"/>
      <c r="D841" s="122" t="s">
        <v>1079</v>
      </c>
      <c r="E841" s="121" t="s">
        <v>5</v>
      </c>
      <c r="F841" s="121" t="s">
        <v>5</v>
      </c>
      <c r="G841" s="121" t="s">
        <v>5</v>
      </c>
      <c r="H841" s="121" t="s">
        <v>5</v>
      </c>
      <c r="I841" s="121" t="s">
        <v>5</v>
      </c>
      <c r="J841" s="121"/>
      <c r="K841" s="121"/>
      <c r="L841" s="121"/>
    </row>
    <row r="842" spans="1:16" ht="69.75" customHeight="1" x14ac:dyDescent="0.3">
      <c r="A842" s="140">
        <v>5</v>
      </c>
      <c r="B842" s="465" t="s">
        <v>343</v>
      </c>
      <c r="C842" s="691" t="s">
        <v>592</v>
      </c>
      <c r="D842" s="140" t="s">
        <v>211</v>
      </c>
      <c r="E842" s="141">
        <v>300000</v>
      </c>
      <c r="F842" s="141">
        <v>300000</v>
      </c>
      <c r="G842" s="141">
        <v>300000</v>
      </c>
      <c r="H842" s="141">
        <v>300000</v>
      </c>
      <c r="I842" s="141">
        <v>300000</v>
      </c>
      <c r="J842" s="692" t="s">
        <v>833</v>
      </c>
      <c r="K842" s="691" t="s">
        <v>593</v>
      </c>
      <c r="L842" s="140" t="s">
        <v>88</v>
      </c>
    </row>
    <row r="843" spans="1:16" ht="156" x14ac:dyDescent="0.3">
      <c r="A843" s="113">
        <v>6</v>
      </c>
      <c r="B843" s="693" t="s">
        <v>1153</v>
      </c>
      <c r="C843" s="654" t="s">
        <v>1148</v>
      </c>
      <c r="D843" s="87" t="s">
        <v>211</v>
      </c>
      <c r="E843" s="658">
        <v>200000</v>
      </c>
      <c r="F843" s="658">
        <v>200000</v>
      </c>
      <c r="G843" s="658">
        <v>200000</v>
      </c>
      <c r="H843" s="658">
        <v>200000</v>
      </c>
      <c r="I843" s="658">
        <v>200000</v>
      </c>
      <c r="J843" s="659" t="s">
        <v>1138</v>
      </c>
      <c r="K843" s="71" t="s">
        <v>416</v>
      </c>
      <c r="L843" s="144" t="s">
        <v>88</v>
      </c>
      <c r="M843" s="178"/>
      <c r="N843" s="175"/>
      <c r="O843" s="148"/>
      <c r="P843" s="148"/>
    </row>
    <row r="844" spans="1:16" ht="104.25" customHeight="1" x14ac:dyDescent="0.3">
      <c r="A844" s="73">
        <v>7</v>
      </c>
      <c r="B844" s="694" t="s">
        <v>1348</v>
      </c>
      <c r="C844" s="695" t="s">
        <v>1148</v>
      </c>
      <c r="D844" s="73" t="s">
        <v>211</v>
      </c>
      <c r="E844" s="571">
        <v>0</v>
      </c>
      <c r="F844" s="74">
        <v>850000</v>
      </c>
      <c r="G844" s="74">
        <v>850000</v>
      </c>
      <c r="H844" s="74">
        <v>850000</v>
      </c>
      <c r="I844" s="74">
        <v>850000</v>
      </c>
      <c r="J844" s="696" t="s">
        <v>1138</v>
      </c>
      <c r="K844" s="72" t="s">
        <v>416</v>
      </c>
      <c r="L844" s="76" t="s">
        <v>88</v>
      </c>
    </row>
    <row r="845" spans="1:16" s="163" customFormat="1" ht="24" x14ac:dyDescent="0.3">
      <c r="A845" s="162"/>
      <c r="B845" s="547"/>
      <c r="C845" s="172" t="s">
        <v>1092</v>
      </c>
      <c r="D845" s="173">
        <v>7</v>
      </c>
      <c r="E845" s="553">
        <f>SUM(E842:E844)</f>
        <v>500000</v>
      </c>
      <c r="F845" s="553">
        <f>SUM(F842:F844)</f>
        <v>1350000</v>
      </c>
      <c r="G845" s="553">
        <f t="shared" ref="G845:I845" si="32">SUM(G842:G844)</f>
        <v>1350000</v>
      </c>
      <c r="H845" s="553">
        <f t="shared" si="32"/>
        <v>1350000</v>
      </c>
      <c r="I845" s="553">
        <f t="shared" si="32"/>
        <v>1350000</v>
      </c>
      <c r="J845" s="195"/>
      <c r="K845" s="162"/>
      <c r="L845" s="162"/>
    </row>
    <row r="846" spans="1:16" x14ac:dyDescent="0.3">
      <c r="A846" s="148"/>
      <c r="B846" s="444"/>
      <c r="C846" s="176"/>
      <c r="D846" s="177"/>
      <c r="E846" s="203"/>
      <c r="F846" s="203"/>
      <c r="G846" s="203"/>
      <c r="H846" s="203"/>
      <c r="I846" s="203"/>
      <c r="J846" s="175"/>
      <c r="K846" s="148"/>
      <c r="L846" s="148"/>
    </row>
    <row r="847" spans="1:16" x14ac:dyDescent="0.3">
      <c r="A847" s="139"/>
      <c r="B847" s="467"/>
      <c r="C847" s="346"/>
      <c r="D847" s="139"/>
      <c r="E847" s="282"/>
      <c r="F847" s="282"/>
      <c r="G847" s="282"/>
      <c r="H847" s="282"/>
      <c r="I847" s="282"/>
      <c r="J847" s="347"/>
      <c r="K847" s="30"/>
      <c r="L847" s="530"/>
    </row>
    <row r="848" spans="1:16" x14ac:dyDescent="0.3">
      <c r="A848" s="139"/>
      <c r="B848" s="467"/>
      <c r="C848" s="346"/>
      <c r="D848" s="139"/>
      <c r="E848" s="282"/>
      <c r="F848" s="282"/>
      <c r="G848" s="282"/>
      <c r="H848" s="282"/>
      <c r="I848" s="282"/>
      <c r="J848" s="347"/>
      <c r="K848" s="30"/>
      <c r="L848" s="139"/>
    </row>
    <row r="849" spans="1:12" x14ac:dyDescent="0.3">
      <c r="A849" s="139"/>
      <c r="B849" s="467"/>
      <c r="C849" s="346"/>
      <c r="D849" s="139"/>
      <c r="E849" s="282"/>
      <c r="F849" s="282"/>
      <c r="G849" s="282"/>
      <c r="H849" s="282"/>
      <c r="I849" s="282"/>
      <c r="J849" s="347"/>
      <c r="K849" s="30"/>
      <c r="L849" s="139"/>
    </row>
    <row r="850" spans="1:12" x14ac:dyDescent="0.3">
      <c r="A850" s="139"/>
      <c r="B850" s="467"/>
      <c r="C850" s="346"/>
      <c r="D850" s="139"/>
      <c r="E850" s="282"/>
      <c r="F850" s="282"/>
      <c r="G850" s="282"/>
      <c r="H850" s="282"/>
      <c r="I850" s="282"/>
      <c r="J850" s="347"/>
      <c r="K850" s="30"/>
      <c r="L850" s="139"/>
    </row>
    <row r="851" spans="1:12" x14ac:dyDescent="0.3">
      <c r="A851" s="139"/>
      <c r="B851" s="467"/>
      <c r="C851" s="346"/>
      <c r="D851" s="139"/>
      <c r="E851" s="282"/>
      <c r="F851" s="282"/>
      <c r="G851" s="282"/>
      <c r="H851" s="282"/>
      <c r="I851" s="282"/>
      <c r="J851" s="347"/>
      <c r="K851" s="30"/>
      <c r="L851" s="664">
        <v>102</v>
      </c>
    </row>
    <row r="852" spans="1:12" x14ac:dyDescent="0.3">
      <c r="A852" s="139"/>
      <c r="B852" s="467"/>
      <c r="C852" s="346"/>
      <c r="D852" s="139"/>
      <c r="E852" s="282"/>
      <c r="F852" s="282"/>
      <c r="G852" s="282"/>
      <c r="H852" s="282"/>
      <c r="I852" s="282"/>
      <c r="J852" s="347"/>
      <c r="K852" s="30"/>
      <c r="L852" s="116" t="s">
        <v>928</v>
      </c>
    </row>
    <row r="853" spans="1:12" x14ac:dyDescent="0.3">
      <c r="B853" s="423" t="s">
        <v>386</v>
      </c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</row>
    <row r="854" spans="1:12" x14ac:dyDescent="0.3">
      <c r="B854" s="423" t="s">
        <v>583</v>
      </c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</row>
    <row r="855" spans="1:12" x14ac:dyDescent="0.3">
      <c r="A855" s="118"/>
      <c r="B855" s="424"/>
      <c r="C855" s="118"/>
      <c r="D855" s="118" t="s">
        <v>78</v>
      </c>
      <c r="E855" s="777" t="s">
        <v>4</v>
      </c>
      <c r="F855" s="778"/>
      <c r="G855" s="778"/>
      <c r="H855" s="778"/>
      <c r="I855" s="779"/>
      <c r="J855" s="118" t="s">
        <v>422</v>
      </c>
      <c r="K855" s="118"/>
      <c r="L855" s="118" t="s">
        <v>80</v>
      </c>
    </row>
    <row r="856" spans="1:12" x14ac:dyDescent="0.3">
      <c r="A856" s="119" t="s">
        <v>76</v>
      </c>
      <c r="B856" s="425" t="s">
        <v>3</v>
      </c>
      <c r="C856" s="119" t="s">
        <v>77</v>
      </c>
      <c r="D856" s="119" t="s">
        <v>1078</v>
      </c>
      <c r="E856" s="119">
        <v>2561</v>
      </c>
      <c r="F856" s="119">
        <v>2562</v>
      </c>
      <c r="G856" s="119">
        <v>2563</v>
      </c>
      <c r="H856" s="119">
        <v>2564</v>
      </c>
      <c r="I856" s="119">
        <v>2565</v>
      </c>
      <c r="J856" s="119" t="s">
        <v>423</v>
      </c>
      <c r="K856" s="119" t="s">
        <v>79</v>
      </c>
      <c r="L856" s="119" t="s">
        <v>424</v>
      </c>
    </row>
    <row r="857" spans="1:12" x14ac:dyDescent="0.3">
      <c r="A857" s="121"/>
      <c r="B857" s="426"/>
      <c r="C857" s="121"/>
      <c r="D857" s="122" t="s">
        <v>1079</v>
      </c>
      <c r="E857" s="121" t="s">
        <v>5</v>
      </c>
      <c r="F857" s="121" t="s">
        <v>5</v>
      </c>
      <c r="G857" s="121" t="s">
        <v>5</v>
      </c>
      <c r="H857" s="121" t="s">
        <v>5</v>
      </c>
      <c r="I857" s="121" t="s">
        <v>5</v>
      </c>
      <c r="J857" s="121"/>
      <c r="K857" s="121"/>
      <c r="L857" s="121"/>
    </row>
    <row r="858" spans="1:12" ht="87" customHeight="1" x14ac:dyDescent="0.3">
      <c r="A858" s="113">
        <v>9</v>
      </c>
      <c r="B858" s="469" t="s">
        <v>328</v>
      </c>
      <c r="C858" s="201" t="s">
        <v>596</v>
      </c>
      <c r="D858" s="164" t="s">
        <v>211</v>
      </c>
      <c r="E858" s="202">
        <v>200000</v>
      </c>
      <c r="F858" s="202">
        <v>200000</v>
      </c>
      <c r="G858" s="202">
        <v>200000</v>
      </c>
      <c r="H858" s="202">
        <v>200000</v>
      </c>
      <c r="I858" s="202">
        <v>200000</v>
      </c>
      <c r="J858" s="89" t="s">
        <v>837</v>
      </c>
      <c r="K858" s="300" t="s">
        <v>597</v>
      </c>
      <c r="L858" s="113" t="s">
        <v>88</v>
      </c>
    </row>
    <row r="859" spans="1:12" ht="78" customHeight="1" x14ac:dyDescent="0.3">
      <c r="A859" s="113">
        <v>10</v>
      </c>
      <c r="B859" s="548" t="s">
        <v>363</v>
      </c>
      <c r="C859" s="201" t="s">
        <v>600</v>
      </c>
      <c r="D859" s="164" t="s">
        <v>211</v>
      </c>
      <c r="E859" s="549">
        <v>100000</v>
      </c>
      <c r="F859" s="550">
        <v>100000</v>
      </c>
      <c r="G859" s="550">
        <v>100000</v>
      </c>
      <c r="H859" s="550">
        <v>100000</v>
      </c>
      <c r="I859" s="550">
        <v>100000</v>
      </c>
      <c r="J859" s="551" t="s">
        <v>838</v>
      </c>
      <c r="K859" s="300" t="s">
        <v>601</v>
      </c>
      <c r="L859" s="113" t="s">
        <v>88</v>
      </c>
    </row>
    <row r="860" spans="1:12" ht="121.5" x14ac:dyDescent="0.3">
      <c r="A860" s="276">
        <v>10</v>
      </c>
      <c r="B860" s="701" t="s">
        <v>1207</v>
      </c>
      <c r="C860" s="100" t="s">
        <v>231</v>
      </c>
      <c r="D860" s="614" t="s">
        <v>211</v>
      </c>
      <c r="E860" s="702">
        <v>0</v>
      </c>
      <c r="F860" s="703">
        <v>250000</v>
      </c>
      <c r="G860" s="703">
        <v>250000</v>
      </c>
      <c r="H860" s="703">
        <v>250000</v>
      </c>
      <c r="I860" s="703">
        <v>250000</v>
      </c>
      <c r="J860" s="704" t="s">
        <v>836</v>
      </c>
      <c r="K860" s="675" t="s">
        <v>1208</v>
      </c>
      <c r="L860" s="705"/>
    </row>
    <row r="861" spans="1:12" ht="42" customHeight="1" x14ac:dyDescent="0.3">
      <c r="A861" s="113">
        <v>11</v>
      </c>
      <c r="B861" s="716" t="s">
        <v>1370</v>
      </c>
      <c r="C861" s="111" t="s">
        <v>1371</v>
      </c>
      <c r="D861" s="69" t="s">
        <v>211</v>
      </c>
      <c r="E861" s="84" t="s">
        <v>1128</v>
      </c>
      <c r="F861" s="84">
        <v>300000</v>
      </c>
      <c r="G861" s="84">
        <v>300000</v>
      </c>
      <c r="H861" s="84">
        <v>300000</v>
      </c>
      <c r="I861" s="84">
        <v>300000</v>
      </c>
      <c r="J861" s="57" t="s">
        <v>834</v>
      </c>
      <c r="K861" s="83" t="s">
        <v>1372</v>
      </c>
      <c r="L861" s="61" t="s">
        <v>88</v>
      </c>
    </row>
    <row r="862" spans="1:12" ht="42" customHeight="1" x14ac:dyDescent="0.3">
      <c r="A862" s="73">
        <v>12</v>
      </c>
      <c r="B862" s="717" t="s">
        <v>1389</v>
      </c>
      <c r="C862" s="112" t="s">
        <v>1371</v>
      </c>
      <c r="D862" s="109" t="s">
        <v>215</v>
      </c>
      <c r="E862" s="110" t="s">
        <v>1128</v>
      </c>
      <c r="F862" s="110">
        <v>200000</v>
      </c>
      <c r="G862" s="110">
        <v>200000</v>
      </c>
      <c r="H862" s="110">
        <v>200000</v>
      </c>
      <c r="I862" s="110">
        <v>200000</v>
      </c>
      <c r="J862" s="59" t="s">
        <v>1390</v>
      </c>
      <c r="K862" s="108" t="s">
        <v>1372</v>
      </c>
      <c r="L862" s="64" t="s">
        <v>88</v>
      </c>
    </row>
    <row r="863" spans="1:12" s="163" customFormat="1" ht="24" x14ac:dyDescent="0.3">
      <c r="A863" s="162"/>
      <c r="B863" s="547"/>
      <c r="C863" s="172" t="s">
        <v>1203</v>
      </c>
      <c r="D863" s="173">
        <v>12</v>
      </c>
      <c r="E863" s="553">
        <f>SUM(E858:E860)</f>
        <v>300000</v>
      </c>
      <c r="F863" s="553">
        <f>SUM(F858:F862)</f>
        <v>1050000</v>
      </c>
      <c r="G863" s="553">
        <f>SUM(G858:G862)</f>
        <v>1050000</v>
      </c>
      <c r="H863" s="553">
        <f>SUM(H858:H862)</f>
        <v>1050000</v>
      </c>
      <c r="I863" s="553">
        <f>SUM(I858:I862)</f>
        <v>1050000</v>
      </c>
      <c r="J863" s="195"/>
      <c r="K863" s="162"/>
      <c r="L863" s="162"/>
    </row>
    <row r="864" spans="1:12" s="163" customFormat="1" ht="24" x14ac:dyDescent="0.3">
      <c r="A864" s="162"/>
      <c r="B864" s="547"/>
      <c r="C864" s="498" t="s">
        <v>392</v>
      </c>
      <c r="D864" s="344">
        <v>12</v>
      </c>
      <c r="E864" s="348">
        <f>E831+E845+E863</f>
        <v>1455000</v>
      </c>
      <c r="F864" s="348">
        <f>F831+F845+F863</f>
        <v>3055000</v>
      </c>
      <c r="G864" s="348">
        <f>G831+G845+G863</f>
        <v>3055000</v>
      </c>
      <c r="H864" s="348">
        <f>H831+H845+H863</f>
        <v>3055000</v>
      </c>
      <c r="I864" s="348">
        <f>I831+I845+I863</f>
        <v>3055000</v>
      </c>
      <c r="J864" s="195"/>
      <c r="K864" s="162"/>
      <c r="L864" s="162"/>
    </row>
    <row r="865" spans="1:12" x14ac:dyDescent="0.3">
      <c r="A865" s="148"/>
      <c r="B865" s="444"/>
      <c r="C865" s="176"/>
      <c r="D865" s="177"/>
      <c r="E865" s="203"/>
      <c r="F865" s="203"/>
      <c r="G865" s="203"/>
      <c r="H865" s="203"/>
      <c r="I865" s="203"/>
      <c r="J865" s="175"/>
      <c r="K865" s="148"/>
      <c r="L865" s="148"/>
    </row>
    <row r="866" spans="1:12" x14ac:dyDescent="0.3">
      <c r="A866" s="148"/>
      <c r="B866" s="444"/>
      <c r="C866" s="176"/>
      <c r="D866" s="177"/>
      <c r="E866" s="203"/>
      <c r="F866" s="203"/>
      <c r="G866" s="203"/>
      <c r="H866" s="203"/>
      <c r="I866" s="203"/>
      <c r="J866" s="175"/>
      <c r="K866" s="148"/>
      <c r="L866" s="148"/>
    </row>
    <row r="867" spans="1:12" x14ac:dyDescent="0.3">
      <c r="A867" s="148"/>
      <c r="B867" s="444"/>
      <c r="C867" s="176"/>
      <c r="D867" s="177"/>
      <c r="E867" s="203"/>
      <c r="F867" s="203"/>
      <c r="G867" s="203"/>
      <c r="H867" s="203"/>
      <c r="I867" s="203"/>
      <c r="J867" s="175"/>
      <c r="K867" s="148"/>
      <c r="L867" s="647">
        <v>103</v>
      </c>
    </row>
    <row r="868" spans="1:12" x14ac:dyDescent="0.3">
      <c r="A868" s="148"/>
      <c r="B868" s="444"/>
      <c r="C868" s="176"/>
      <c r="D868" s="177"/>
      <c r="E868" s="203"/>
      <c r="F868" s="203"/>
      <c r="G868" s="203"/>
      <c r="H868" s="203"/>
      <c r="I868" s="203"/>
      <c r="J868" s="175"/>
      <c r="K868" s="148"/>
      <c r="L868" s="116" t="s">
        <v>928</v>
      </c>
    </row>
    <row r="869" spans="1:12" ht="23.25" x14ac:dyDescent="0.35">
      <c r="A869" s="180" t="s">
        <v>573</v>
      </c>
      <c r="B869" s="458"/>
      <c r="C869" s="180"/>
      <c r="D869" s="180"/>
      <c r="E869" s="180"/>
      <c r="F869" s="180"/>
      <c r="G869" s="180"/>
      <c r="H869" s="180"/>
      <c r="I869" s="180"/>
      <c r="J869" s="180"/>
      <c r="K869" s="180"/>
      <c r="L869" s="181"/>
    </row>
    <row r="870" spans="1:12" ht="23.25" x14ac:dyDescent="0.35">
      <c r="A870" s="780" t="s">
        <v>951</v>
      </c>
      <c r="B870" s="780"/>
      <c r="C870" s="780"/>
      <c r="D870" s="780"/>
      <c r="E870" s="780"/>
      <c r="F870" s="780"/>
      <c r="G870" s="780"/>
      <c r="H870" s="780"/>
      <c r="I870" s="780"/>
      <c r="J870" s="780"/>
      <c r="K870" s="780"/>
      <c r="L870" s="780"/>
    </row>
    <row r="871" spans="1:12" x14ac:dyDescent="0.3">
      <c r="B871" s="423" t="s">
        <v>386</v>
      </c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</row>
    <row r="872" spans="1:12" x14ac:dyDescent="0.3">
      <c r="B872" s="423" t="s">
        <v>616</v>
      </c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</row>
    <row r="873" spans="1:12" x14ac:dyDescent="0.3">
      <c r="A873" s="118"/>
      <c r="B873" s="424"/>
      <c r="C873" s="118"/>
      <c r="D873" s="118" t="s">
        <v>78</v>
      </c>
      <c r="E873" s="777" t="s">
        <v>4</v>
      </c>
      <c r="F873" s="778"/>
      <c r="G873" s="778"/>
      <c r="H873" s="778"/>
      <c r="I873" s="779"/>
      <c r="J873" s="118" t="s">
        <v>422</v>
      </c>
      <c r="K873" s="118"/>
      <c r="L873" s="118" t="s">
        <v>80</v>
      </c>
    </row>
    <row r="874" spans="1:12" x14ac:dyDescent="0.3">
      <c r="A874" s="119" t="s">
        <v>76</v>
      </c>
      <c r="B874" s="425" t="s">
        <v>3</v>
      </c>
      <c r="C874" s="119" t="s">
        <v>77</v>
      </c>
      <c r="D874" s="119" t="s">
        <v>1078</v>
      </c>
      <c r="E874" s="119">
        <v>2561</v>
      </c>
      <c r="F874" s="119">
        <v>2562</v>
      </c>
      <c r="G874" s="119">
        <v>2563</v>
      </c>
      <c r="H874" s="119">
        <v>2564</v>
      </c>
      <c r="I874" s="119">
        <v>2565</v>
      </c>
      <c r="J874" s="119" t="s">
        <v>423</v>
      </c>
      <c r="K874" s="119" t="s">
        <v>79</v>
      </c>
      <c r="L874" s="119" t="s">
        <v>424</v>
      </c>
    </row>
    <row r="875" spans="1:12" x14ac:dyDescent="0.3">
      <c r="A875" s="121"/>
      <c r="B875" s="426"/>
      <c r="C875" s="121"/>
      <c r="D875" s="122" t="s">
        <v>1079</v>
      </c>
      <c r="E875" s="121" t="s">
        <v>5</v>
      </c>
      <c r="F875" s="121" t="s">
        <v>5</v>
      </c>
      <c r="G875" s="121" t="s">
        <v>5</v>
      </c>
      <c r="H875" s="121" t="s">
        <v>5</v>
      </c>
      <c r="I875" s="121" t="s">
        <v>5</v>
      </c>
      <c r="J875" s="121"/>
      <c r="K875" s="121"/>
      <c r="L875" s="121"/>
    </row>
    <row r="876" spans="1:12" ht="86.25" customHeight="1" x14ac:dyDescent="0.3">
      <c r="A876" s="140">
        <v>1</v>
      </c>
      <c r="B876" s="427" t="s">
        <v>297</v>
      </c>
      <c r="C876" s="94" t="s">
        <v>602</v>
      </c>
      <c r="D876" s="140" t="s">
        <v>235</v>
      </c>
      <c r="E876" s="141">
        <v>10000</v>
      </c>
      <c r="F876" s="141">
        <v>10000</v>
      </c>
      <c r="G876" s="141">
        <v>10000</v>
      </c>
      <c r="H876" s="141">
        <v>10000</v>
      </c>
      <c r="I876" s="141">
        <v>10000</v>
      </c>
      <c r="J876" s="96" t="s">
        <v>839</v>
      </c>
      <c r="K876" s="94" t="s">
        <v>603</v>
      </c>
      <c r="L876" s="140" t="s">
        <v>88</v>
      </c>
    </row>
    <row r="877" spans="1:12" ht="110.25" customHeight="1" x14ac:dyDescent="0.3">
      <c r="A877" s="113">
        <v>2</v>
      </c>
      <c r="B877" s="461" t="s">
        <v>31</v>
      </c>
      <c r="C877" s="71" t="s">
        <v>604</v>
      </c>
      <c r="D877" s="113" t="s">
        <v>234</v>
      </c>
      <c r="E877" s="143">
        <v>12000</v>
      </c>
      <c r="F877" s="143">
        <v>12000</v>
      </c>
      <c r="G877" s="143">
        <v>12000</v>
      </c>
      <c r="H877" s="143">
        <v>12000</v>
      </c>
      <c r="I877" s="143">
        <v>12000</v>
      </c>
      <c r="J877" s="89" t="s">
        <v>840</v>
      </c>
      <c r="K877" s="71" t="s">
        <v>131</v>
      </c>
      <c r="L877" s="113" t="s">
        <v>264</v>
      </c>
    </row>
    <row r="878" spans="1:12" ht="79.5" customHeight="1" x14ac:dyDescent="0.3">
      <c r="A878" s="113">
        <v>3</v>
      </c>
      <c r="B878" s="461" t="s">
        <v>32</v>
      </c>
      <c r="C878" s="71" t="s">
        <v>605</v>
      </c>
      <c r="D878" s="113" t="s">
        <v>234</v>
      </c>
      <c r="E878" s="143">
        <v>40000</v>
      </c>
      <c r="F878" s="143">
        <v>40000</v>
      </c>
      <c r="G878" s="143">
        <v>40000</v>
      </c>
      <c r="H878" s="143">
        <v>40000</v>
      </c>
      <c r="I878" s="143">
        <v>40000</v>
      </c>
      <c r="J878" s="89" t="s">
        <v>819</v>
      </c>
      <c r="K878" s="71" t="s">
        <v>606</v>
      </c>
      <c r="L878" s="113" t="s">
        <v>264</v>
      </c>
    </row>
    <row r="879" spans="1:12" ht="81" customHeight="1" x14ac:dyDescent="0.3">
      <c r="A879" s="73">
        <v>4</v>
      </c>
      <c r="B879" s="447" t="s">
        <v>33</v>
      </c>
      <c r="C879" s="72" t="s">
        <v>608</v>
      </c>
      <c r="D879" s="73" t="s">
        <v>236</v>
      </c>
      <c r="E879" s="74">
        <v>30000</v>
      </c>
      <c r="F879" s="74">
        <v>30000</v>
      </c>
      <c r="G879" s="74">
        <v>30000</v>
      </c>
      <c r="H879" s="74">
        <v>30000</v>
      </c>
      <c r="I879" s="74">
        <v>30000</v>
      </c>
      <c r="J879" s="75" t="s">
        <v>841</v>
      </c>
      <c r="K879" s="72" t="s">
        <v>607</v>
      </c>
      <c r="L879" s="73" t="s">
        <v>393</v>
      </c>
    </row>
    <row r="880" spans="1:12" x14ac:dyDescent="0.3">
      <c r="A880" s="139"/>
      <c r="B880" s="467"/>
      <c r="C880" s="172" t="s">
        <v>392</v>
      </c>
      <c r="D880" s="173">
        <v>4</v>
      </c>
      <c r="E880" s="351">
        <f>SUM(E876:E879)</f>
        <v>92000</v>
      </c>
      <c r="F880" s="351">
        <f>SUM(F876:F879)</f>
        <v>92000</v>
      </c>
      <c r="G880" s="351">
        <f>SUM(G876:G879)</f>
        <v>92000</v>
      </c>
      <c r="H880" s="351">
        <f>SUM(H876:H879)</f>
        <v>92000</v>
      </c>
      <c r="I880" s="351">
        <f>SUM(I876:I879)</f>
        <v>92000</v>
      </c>
      <c r="J880" s="30"/>
      <c r="K880" s="139"/>
      <c r="L880" s="282"/>
    </row>
    <row r="881" spans="1:12" x14ac:dyDescent="0.3">
      <c r="A881" s="139"/>
      <c r="B881" s="467"/>
      <c r="C881" s="352"/>
      <c r="D881" s="353"/>
      <c r="E881" s="354"/>
      <c r="F881" s="354"/>
      <c r="G881" s="354"/>
      <c r="H881" s="354"/>
      <c r="I881" s="354"/>
      <c r="J881" s="31"/>
      <c r="K881" s="30"/>
      <c r="L881" s="139"/>
    </row>
    <row r="882" spans="1:12" x14ac:dyDescent="0.3">
      <c r="A882" s="139"/>
      <c r="B882" s="467"/>
      <c r="C882" s="30"/>
      <c r="D882" s="139"/>
      <c r="E882" s="282"/>
      <c r="F882" s="282"/>
      <c r="G882" s="282"/>
      <c r="H882" s="282"/>
      <c r="I882" s="282"/>
      <c r="J882" s="31"/>
      <c r="K882" s="30"/>
      <c r="L882" s="530"/>
    </row>
    <row r="883" spans="1:12" x14ac:dyDescent="0.3">
      <c r="A883" s="139"/>
      <c r="B883" s="467"/>
      <c r="C883" s="30"/>
      <c r="D883" s="139"/>
      <c r="E883" s="282"/>
      <c r="F883" s="282"/>
      <c r="G883" s="282"/>
      <c r="H883" s="282"/>
      <c r="I883" s="282"/>
      <c r="J883" s="31"/>
      <c r="K883" s="30"/>
      <c r="L883" s="663">
        <v>104</v>
      </c>
    </row>
    <row r="884" spans="1:12" x14ac:dyDescent="0.3">
      <c r="A884" s="139"/>
      <c r="B884" s="467"/>
      <c r="C884" s="30"/>
      <c r="D884" s="139"/>
      <c r="E884" s="282"/>
      <c r="F884" s="282"/>
      <c r="G884" s="282"/>
      <c r="H884" s="282"/>
      <c r="I884" s="282"/>
      <c r="J884" s="31"/>
      <c r="K884" s="30"/>
      <c r="L884" s="116" t="s">
        <v>928</v>
      </c>
    </row>
    <row r="885" spans="1:12" x14ac:dyDescent="0.3">
      <c r="B885" s="423" t="s">
        <v>386</v>
      </c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</row>
    <row r="886" spans="1:12" x14ac:dyDescent="0.3">
      <c r="B886" s="423" t="s">
        <v>616</v>
      </c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</row>
    <row r="887" spans="1:12" x14ac:dyDescent="0.3">
      <c r="A887" s="118"/>
      <c r="B887" s="424"/>
      <c r="C887" s="118"/>
      <c r="D887" s="118" t="s">
        <v>78</v>
      </c>
      <c r="E887" s="777" t="s">
        <v>4</v>
      </c>
      <c r="F887" s="778"/>
      <c r="G887" s="778"/>
      <c r="H887" s="778"/>
      <c r="I887" s="779"/>
      <c r="J887" s="118" t="s">
        <v>422</v>
      </c>
      <c r="K887" s="118"/>
      <c r="L887" s="118" t="s">
        <v>80</v>
      </c>
    </row>
    <row r="888" spans="1:12" x14ac:dyDescent="0.3">
      <c r="A888" s="119" t="s">
        <v>76</v>
      </c>
      <c r="B888" s="425" t="s">
        <v>3</v>
      </c>
      <c r="C888" s="119" t="s">
        <v>77</v>
      </c>
      <c r="D888" s="119" t="s">
        <v>1078</v>
      </c>
      <c r="E888" s="119">
        <v>2561</v>
      </c>
      <c r="F888" s="119">
        <v>2562</v>
      </c>
      <c r="G888" s="119">
        <v>2563</v>
      </c>
      <c r="H888" s="119">
        <v>2564</v>
      </c>
      <c r="I888" s="119">
        <v>2565</v>
      </c>
      <c r="J888" s="119" t="s">
        <v>423</v>
      </c>
      <c r="K888" s="119" t="s">
        <v>79</v>
      </c>
      <c r="L888" s="119" t="s">
        <v>424</v>
      </c>
    </row>
    <row r="889" spans="1:12" x14ac:dyDescent="0.3">
      <c r="A889" s="121"/>
      <c r="B889" s="426"/>
      <c r="C889" s="121"/>
      <c r="D889" s="122" t="s">
        <v>1079</v>
      </c>
      <c r="E889" s="121" t="s">
        <v>5</v>
      </c>
      <c r="F889" s="121" t="s">
        <v>5</v>
      </c>
      <c r="G889" s="121" t="s">
        <v>5</v>
      </c>
      <c r="H889" s="121" t="s">
        <v>5</v>
      </c>
      <c r="I889" s="121" t="s">
        <v>5</v>
      </c>
      <c r="J889" s="121"/>
      <c r="K889" s="121"/>
      <c r="L889" s="121"/>
    </row>
    <row r="890" spans="1:12" ht="96" customHeight="1" x14ac:dyDescent="0.3">
      <c r="A890" s="113">
        <v>5</v>
      </c>
      <c r="B890" s="452" t="s">
        <v>126</v>
      </c>
      <c r="C890" s="71" t="s">
        <v>609</v>
      </c>
      <c r="D890" s="113" t="s">
        <v>236</v>
      </c>
      <c r="E890" s="143">
        <v>10000</v>
      </c>
      <c r="F890" s="143">
        <v>10000</v>
      </c>
      <c r="G890" s="143">
        <v>10000</v>
      </c>
      <c r="H890" s="143">
        <v>10000</v>
      </c>
      <c r="I890" s="143">
        <v>10000</v>
      </c>
      <c r="J890" s="89" t="s">
        <v>842</v>
      </c>
      <c r="K890" s="71" t="s">
        <v>132</v>
      </c>
      <c r="L890" s="113" t="s">
        <v>393</v>
      </c>
    </row>
    <row r="891" spans="1:12" ht="62.25" customHeight="1" x14ac:dyDescent="0.3">
      <c r="A891" s="113">
        <v>6</v>
      </c>
      <c r="B891" s="461" t="s">
        <v>127</v>
      </c>
      <c r="C891" s="71" t="s">
        <v>128</v>
      </c>
      <c r="D891" s="113" t="s">
        <v>207</v>
      </c>
      <c r="E891" s="143">
        <v>10000</v>
      </c>
      <c r="F891" s="143">
        <v>10000</v>
      </c>
      <c r="G891" s="143">
        <v>10000</v>
      </c>
      <c r="H891" s="143">
        <v>10000</v>
      </c>
      <c r="I891" s="143">
        <v>10000</v>
      </c>
      <c r="J891" s="89" t="s">
        <v>843</v>
      </c>
      <c r="K891" s="71" t="s">
        <v>133</v>
      </c>
      <c r="L891" s="113" t="s">
        <v>393</v>
      </c>
    </row>
    <row r="892" spans="1:12" ht="60.75" customHeight="1" x14ac:dyDescent="0.3">
      <c r="A892" s="276">
        <v>7</v>
      </c>
      <c r="B892" s="470" t="s">
        <v>129</v>
      </c>
      <c r="C892" s="100" t="s">
        <v>130</v>
      </c>
      <c r="D892" s="276" t="s">
        <v>237</v>
      </c>
      <c r="E892" s="278">
        <v>45000</v>
      </c>
      <c r="F892" s="278">
        <v>45000</v>
      </c>
      <c r="G892" s="278">
        <v>45000</v>
      </c>
      <c r="H892" s="278">
        <v>45000</v>
      </c>
      <c r="I892" s="278">
        <v>45000</v>
      </c>
      <c r="J892" s="275" t="s">
        <v>844</v>
      </c>
      <c r="K892" s="100" t="s">
        <v>134</v>
      </c>
      <c r="L892" s="276" t="s">
        <v>393</v>
      </c>
    </row>
    <row r="893" spans="1:12" ht="113.25" customHeight="1" x14ac:dyDescent="0.3">
      <c r="A893" s="73">
        <v>8</v>
      </c>
      <c r="B893" s="453" t="s">
        <v>394</v>
      </c>
      <c r="C893" s="72" t="s">
        <v>610</v>
      </c>
      <c r="D893" s="73" t="s">
        <v>207</v>
      </c>
      <c r="E893" s="74">
        <v>50000</v>
      </c>
      <c r="F893" s="74">
        <v>50000</v>
      </c>
      <c r="G893" s="74">
        <v>50000</v>
      </c>
      <c r="H893" s="74">
        <v>50000</v>
      </c>
      <c r="I893" s="74">
        <v>50000</v>
      </c>
      <c r="J893" s="75" t="s">
        <v>845</v>
      </c>
      <c r="K893" s="72" t="s">
        <v>611</v>
      </c>
      <c r="L893" s="73" t="s">
        <v>264</v>
      </c>
    </row>
    <row r="894" spans="1:12" ht="19.5" customHeight="1" x14ac:dyDescent="0.3">
      <c r="A894" s="139"/>
      <c r="B894" s="471"/>
      <c r="C894" s="172" t="s">
        <v>1092</v>
      </c>
      <c r="D894" s="173">
        <v>8</v>
      </c>
      <c r="E894" s="351">
        <f>SUM(E890:E893)</f>
        <v>115000</v>
      </c>
      <c r="F894" s="351">
        <f>SUM(F890:F893)</f>
        <v>115000</v>
      </c>
      <c r="G894" s="351">
        <f>SUM(G890:G893)</f>
        <v>115000</v>
      </c>
      <c r="H894" s="351">
        <f>SUM(H890:H893)</f>
        <v>115000</v>
      </c>
      <c r="I894" s="351">
        <f>SUM(I890:I893)</f>
        <v>115000</v>
      </c>
      <c r="J894" s="160"/>
      <c r="K894" s="32"/>
      <c r="L894" s="139"/>
    </row>
    <row r="895" spans="1:12" x14ac:dyDescent="0.3">
      <c r="A895" s="139"/>
      <c r="B895" s="472"/>
      <c r="C895" s="176"/>
      <c r="D895" s="177"/>
      <c r="E895" s="204"/>
      <c r="F895" s="204"/>
      <c r="G895" s="204"/>
      <c r="H895" s="204"/>
      <c r="I895" s="204"/>
      <c r="J895" s="31"/>
      <c r="K895" s="32"/>
      <c r="L895" s="139"/>
    </row>
    <row r="896" spans="1:12" x14ac:dyDescent="0.3">
      <c r="A896" s="139"/>
      <c r="B896" s="472"/>
      <c r="C896" s="176"/>
      <c r="D896" s="177"/>
      <c r="E896" s="204"/>
      <c r="F896" s="204"/>
      <c r="G896" s="204"/>
      <c r="H896" s="204"/>
      <c r="I896" s="204"/>
      <c r="J896" s="31"/>
      <c r="K896" s="32"/>
      <c r="L896" s="139"/>
    </row>
    <row r="897" spans="1:12" x14ac:dyDescent="0.3">
      <c r="A897" s="139"/>
      <c r="B897" s="472"/>
      <c r="C897" s="176"/>
      <c r="D897" s="177"/>
      <c r="E897" s="204"/>
      <c r="F897" s="204"/>
      <c r="G897" s="204"/>
      <c r="H897" s="204"/>
      <c r="I897" s="204"/>
      <c r="J897" s="31"/>
      <c r="K897" s="32"/>
      <c r="L897" s="139"/>
    </row>
    <row r="898" spans="1:12" x14ac:dyDescent="0.3">
      <c r="A898" s="139"/>
      <c r="B898" s="472"/>
      <c r="C898" s="176"/>
      <c r="D898" s="177"/>
      <c r="E898" s="204"/>
      <c r="F898" s="204"/>
      <c r="G898" s="204"/>
      <c r="H898" s="204"/>
      <c r="I898" s="204"/>
      <c r="J898" s="31"/>
      <c r="K898" s="32"/>
      <c r="L898" s="139"/>
    </row>
    <row r="899" spans="1:12" x14ac:dyDescent="0.3">
      <c r="A899" s="139"/>
      <c r="B899" s="472"/>
      <c r="C899" s="176"/>
      <c r="D899" s="177"/>
      <c r="E899" s="204"/>
      <c r="F899" s="204"/>
      <c r="G899" s="204"/>
      <c r="H899" s="204"/>
      <c r="I899" s="204"/>
      <c r="J899" s="31"/>
      <c r="K899" s="32"/>
      <c r="L899" s="530"/>
    </row>
    <row r="900" spans="1:12" x14ac:dyDescent="0.3">
      <c r="A900" s="139"/>
      <c r="B900" s="472"/>
      <c r="C900" s="176"/>
      <c r="D900" s="177"/>
      <c r="E900" s="204"/>
      <c r="F900" s="204"/>
      <c r="G900" s="204"/>
      <c r="H900" s="204"/>
      <c r="I900" s="204"/>
      <c r="J900" s="31"/>
      <c r="K900" s="32"/>
      <c r="L900" s="664">
        <v>105</v>
      </c>
    </row>
    <row r="901" spans="1:12" x14ac:dyDescent="0.3">
      <c r="A901" s="139"/>
      <c r="B901" s="472"/>
      <c r="C901" s="176"/>
      <c r="D901" s="177"/>
      <c r="E901" s="204"/>
      <c r="F901" s="204"/>
      <c r="G901" s="204"/>
      <c r="H901" s="204"/>
      <c r="I901" s="204"/>
      <c r="J901" s="31"/>
      <c r="K901" s="32"/>
      <c r="L901" s="116" t="s">
        <v>928</v>
      </c>
    </row>
    <row r="902" spans="1:12" x14ac:dyDescent="0.3">
      <c r="B902" s="423" t="s">
        <v>386</v>
      </c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</row>
    <row r="903" spans="1:12" x14ac:dyDescent="0.3">
      <c r="B903" s="423" t="s">
        <v>616</v>
      </c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</row>
    <row r="904" spans="1:12" x14ac:dyDescent="0.3">
      <c r="A904" s="118"/>
      <c r="B904" s="424"/>
      <c r="C904" s="118"/>
      <c r="D904" s="118" t="s">
        <v>78</v>
      </c>
      <c r="E904" s="777" t="s">
        <v>4</v>
      </c>
      <c r="F904" s="778"/>
      <c r="G904" s="778"/>
      <c r="H904" s="778"/>
      <c r="I904" s="779"/>
      <c r="J904" s="118" t="s">
        <v>422</v>
      </c>
      <c r="K904" s="118"/>
      <c r="L904" s="118" t="s">
        <v>80</v>
      </c>
    </row>
    <row r="905" spans="1:12" x14ac:dyDescent="0.3">
      <c r="A905" s="119" t="s">
        <v>76</v>
      </c>
      <c r="B905" s="425" t="s">
        <v>3</v>
      </c>
      <c r="C905" s="119" t="s">
        <v>77</v>
      </c>
      <c r="D905" s="119" t="s">
        <v>1078</v>
      </c>
      <c r="E905" s="119">
        <v>2561</v>
      </c>
      <c r="F905" s="119">
        <v>2562</v>
      </c>
      <c r="G905" s="119">
        <v>2563</v>
      </c>
      <c r="H905" s="119">
        <v>2564</v>
      </c>
      <c r="I905" s="119">
        <v>2565</v>
      </c>
      <c r="J905" s="119" t="s">
        <v>423</v>
      </c>
      <c r="K905" s="119" t="s">
        <v>79</v>
      </c>
      <c r="L905" s="119" t="s">
        <v>424</v>
      </c>
    </row>
    <row r="906" spans="1:12" x14ac:dyDescent="0.3">
      <c r="A906" s="121"/>
      <c r="B906" s="426"/>
      <c r="C906" s="121"/>
      <c r="D906" s="122" t="s">
        <v>1079</v>
      </c>
      <c r="E906" s="121" t="s">
        <v>5</v>
      </c>
      <c r="F906" s="121" t="s">
        <v>5</v>
      </c>
      <c r="G906" s="121" t="s">
        <v>5</v>
      </c>
      <c r="H906" s="121" t="s">
        <v>5</v>
      </c>
      <c r="I906" s="121" t="s">
        <v>5</v>
      </c>
      <c r="J906" s="121"/>
      <c r="K906" s="121"/>
      <c r="L906" s="121"/>
    </row>
    <row r="907" spans="1:12" ht="129" customHeight="1" x14ac:dyDescent="0.3">
      <c r="A907" s="113">
        <v>9</v>
      </c>
      <c r="B907" s="445" t="s">
        <v>395</v>
      </c>
      <c r="C907" s="71" t="s">
        <v>612</v>
      </c>
      <c r="D907" s="113" t="s">
        <v>207</v>
      </c>
      <c r="E907" s="143">
        <v>60000</v>
      </c>
      <c r="F907" s="143">
        <v>60000</v>
      </c>
      <c r="G907" s="143">
        <v>60000</v>
      </c>
      <c r="H907" s="143">
        <v>60000</v>
      </c>
      <c r="I907" s="143">
        <v>60000</v>
      </c>
      <c r="J907" s="89" t="s">
        <v>815</v>
      </c>
      <c r="K907" s="71" t="s">
        <v>613</v>
      </c>
      <c r="L907" s="113" t="s">
        <v>264</v>
      </c>
    </row>
    <row r="908" spans="1:12" ht="139.5" customHeight="1" x14ac:dyDescent="0.3">
      <c r="A908" s="73">
        <v>10</v>
      </c>
      <c r="B908" s="453" t="s">
        <v>396</v>
      </c>
      <c r="C908" s="72" t="s">
        <v>614</v>
      </c>
      <c r="D908" s="73" t="s">
        <v>207</v>
      </c>
      <c r="E908" s="74">
        <v>100000</v>
      </c>
      <c r="F908" s="74">
        <v>100000</v>
      </c>
      <c r="G908" s="74">
        <v>100000</v>
      </c>
      <c r="H908" s="74">
        <v>100000</v>
      </c>
      <c r="I908" s="74">
        <v>100000</v>
      </c>
      <c r="J908" s="75" t="s">
        <v>846</v>
      </c>
      <c r="K908" s="72" t="s">
        <v>615</v>
      </c>
      <c r="L908" s="73" t="s">
        <v>264</v>
      </c>
    </row>
    <row r="909" spans="1:12" x14ac:dyDescent="0.3">
      <c r="A909" s="137"/>
      <c r="B909" s="473"/>
      <c r="C909" s="358" t="s">
        <v>1118</v>
      </c>
      <c r="D909" s="359">
        <v>10</v>
      </c>
      <c r="E909" s="350">
        <f>SUM(E907:E908)</f>
        <v>160000</v>
      </c>
      <c r="F909" s="350">
        <f>SUM(F907:F908)</f>
        <v>160000</v>
      </c>
      <c r="G909" s="350">
        <f>SUM(G907:G908)</f>
        <v>160000</v>
      </c>
      <c r="H909" s="350">
        <f>SUM(H907:H908)</f>
        <v>160000</v>
      </c>
      <c r="I909" s="350">
        <f>SUM(I907:I908)</f>
        <v>160000</v>
      </c>
      <c r="J909" s="135"/>
      <c r="K909" s="138"/>
      <c r="L909" s="137"/>
    </row>
    <row r="910" spans="1:12" s="163" customFormat="1" x14ac:dyDescent="0.3">
      <c r="A910" s="246"/>
      <c r="B910" s="474"/>
      <c r="C910" s="355" t="s">
        <v>392</v>
      </c>
      <c r="D910" s="356">
        <v>10</v>
      </c>
      <c r="E910" s="357">
        <f>E880+E894+E909</f>
        <v>367000</v>
      </c>
      <c r="F910" s="357">
        <f>F880+F894+F909</f>
        <v>367000</v>
      </c>
      <c r="G910" s="357">
        <f>G880+G894+G909</f>
        <v>367000</v>
      </c>
      <c r="H910" s="357">
        <f>H880+H894+H909</f>
        <v>367000</v>
      </c>
      <c r="I910" s="357">
        <f>I880+I894+I909</f>
        <v>367000</v>
      </c>
      <c r="J910" s="248"/>
      <c r="K910" s="247"/>
      <c r="L910" s="246"/>
    </row>
    <row r="911" spans="1:12" x14ac:dyDescent="0.3">
      <c r="C911" s="208"/>
      <c r="D911" s="209"/>
      <c r="E911" s="133"/>
      <c r="F911" s="133"/>
      <c r="G911" s="133"/>
      <c r="H911" s="133"/>
      <c r="I911" s="133"/>
      <c r="J911" s="133"/>
    </row>
    <row r="912" spans="1:12" x14ac:dyDescent="0.3">
      <c r="C912" s="208"/>
      <c r="D912" s="209"/>
      <c r="E912" s="133"/>
      <c r="F912" s="133"/>
      <c r="G912" s="133"/>
      <c r="H912" s="133"/>
      <c r="I912" s="133"/>
      <c r="J912" s="133"/>
    </row>
    <row r="913" spans="1:12" x14ac:dyDescent="0.3">
      <c r="C913" s="208"/>
      <c r="D913" s="209"/>
      <c r="E913" s="133"/>
      <c r="F913" s="133"/>
      <c r="G913" s="133"/>
      <c r="H913" s="133"/>
      <c r="I913" s="133"/>
      <c r="J913" s="133"/>
    </row>
    <row r="914" spans="1:12" x14ac:dyDescent="0.3">
      <c r="C914" s="208"/>
      <c r="D914" s="209"/>
      <c r="E914" s="133"/>
      <c r="F914" s="133"/>
      <c r="G914" s="133"/>
      <c r="H914" s="133"/>
      <c r="I914" s="133"/>
      <c r="J914" s="133"/>
    </row>
    <row r="915" spans="1:12" x14ac:dyDescent="0.3">
      <c r="C915" s="208"/>
      <c r="D915" s="209"/>
      <c r="E915" s="133"/>
      <c r="F915" s="133"/>
      <c r="G915" s="133"/>
      <c r="H915" s="133"/>
      <c r="I915" s="133"/>
      <c r="J915" s="133"/>
    </row>
    <row r="916" spans="1:12" x14ac:dyDescent="0.3">
      <c r="C916" s="208"/>
      <c r="D916" s="209"/>
      <c r="E916" s="133"/>
      <c r="F916" s="133"/>
      <c r="G916" s="133"/>
      <c r="H916" s="133"/>
      <c r="I916" s="133"/>
      <c r="J916" s="133"/>
    </row>
    <row r="917" spans="1:12" x14ac:dyDescent="0.3">
      <c r="C917" s="208"/>
      <c r="D917" s="209"/>
      <c r="E917" s="133"/>
      <c r="F917" s="133"/>
      <c r="G917" s="133"/>
      <c r="H917" s="133"/>
      <c r="I917" s="133"/>
      <c r="J917" s="133"/>
      <c r="L917" s="647">
        <v>106</v>
      </c>
    </row>
    <row r="918" spans="1:12" x14ac:dyDescent="0.3">
      <c r="C918" s="208"/>
      <c r="D918" s="209"/>
      <c r="E918" s="133"/>
      <c r="F918" s="133"/>
      <c r="G918" s="133"/>
      <c r="H918" s="133"/>
      <c r="I918" s="133"/>
      <c r="J918" s="133"/>
      <c r="L918" s="116" t="s">
        <v>928</v>
      </c>
    </row>
    <row r="919" spans="1:12" ht="23.25" x14ac:dyDescent="0.35">
      <c r="A919" s="180" t="s">
        <v>619</v>
      </c>
      <c r="B919" s="458"/>
      <c r="C919" s="180"/>
      <c r="D919" s="180"/>
      <c r="E919" s="180"/>
      <c r="F919" s="180"/>
      <c r="G919" s="180"/>
      <c r="H919" s="180"/>
      <c r="I919" s="180"/>
      <c r="J919" s="180"/>
      <c r="K919" s="180"/>
      <c r="L919" s="181"/>
    </row>
    <row r="920" spans="1:12" ht="23.25" x14ac:dyDescent="0.35">
      <c r="A920" s="780" t="s">
        <v>952</v>
      </c>
      <c r="B920" s="780"/>
      <c r="C920" s="780"/>
      <c r="D920" s="780"/>
      <c r="E920" s="780"/>
      <c r="F920" s="780"/>
      <c r="G920" s="780"/>
      <c r="H920" s="780"/>
      <c r="I920" s="780"/>
      <c r="J920" s="780"/>
      <c r="K920" s="780"/>
      <c r="L920" s="780"/>
    </row>
    <row r="921" spans="1:12" x14ac:dyDescent="0.3">
      <c r="B921" s="423" t="s">
        <v>617</v>
      </c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</row>
    <row r="922" spans="1:12" x14ac:dyDescent="0.3">
      <c r="B922" s="423" t="s">
        <v>618</v>
      </c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</row>
    <row r="923" spans="1:12" x14ac:dyDescent="0.3">
      <c r="A923" s="118"/>
      <c r="B923" s="424"/>
      <c r="C923" s="118"/>
      <c r="D923" s="118" t="s">
        <v>78</v>
      </c>
      <c r="E923" s="777" t="s">
        <v>4</v>
      </c>
      <c r="F923" s="778"/>
      <c r="G923" s="778"/>
      <c r="H923" s="778"/>
      <c r="I923" s="779"/>
      <c r="J923" s="118" t="s">
        <v>422</v>
      </c>
      <c r="K923" s="118"/>
      <c r="L923" s="118" t="s">
        <v>80</v>
      </c>
    </row>
    <row r="924" spans="1:12" x14ac:dyDescent="0.3">
      <c r="A924" s="119" t="s">
        <v>76</v>
      </c>
      <c r="B924" s="425" t="s">
        <v>3</v>
      </c>
      <c r="C924" s="119" t="s">
        <v>77</v>
      </c>
      <c r="D924" s="119" t="s">
        <v>1078</v>
      </c>
      <c r="E924" s="119">
        <v>2561</v>
      </c>
      <c r="F924" s="119">
        <v>2562</v>
      </c>
      <c r="G924" s="119">
        <v>2563</v>
      </c>
      <c r="H924" s="119">
        <v>2564</v>
      </c>
      <c r="I924" s="119">
        <v>2565</v>
      </c>
      <c r="J924" s="119" t="s">
        <v>423</v>
      </c>
      <c r="K924" s="119" t="s">
        <v>79</v>
      </c>
      <c r="L924" s="119" t="s">
        <v>424</v>
      </c>
    </row>
    <row r="925" spans="1:12" x14ac:dyDescent="0.3">
      <c r="A925" s="121"/>
      <c r="B925" s="426"/>
      <c r="C925" s="121"/>
      <c r="D925" s="122" t="s">
        <v>1079</v>
      </c>
      <c r="E925" s="121" t="s">
        <v>5</v>
      </c>
      <c r="F925" s="121" t="s">
        <v>5</v>
      </c>
      <c r="G925" s="121" t="s">
        <v>5</v>
      </c>
      <c r="H925" s="121" t="s">
        <v>5</v>
      </c>
      <c r="I925" s="121" t="s">
        <v>5</v>
      </c>
      <c r="J925" s="121"/>
      <c r="K925" s="121"/>
      <c r="L925" s="121"/>
    </row>
    <row r="926" spans="1:12" ht="56.25" x14ac:dyDescent="0.3">
      <c r="A926" s="157">
        <v>1</v>
      </c>
      <c r="B926" s="463" t="s">
        <v>34</v>
      </c>
      <c r="C926" s="94" t="s">
        <v>620</v>
      </c>
      <c r="D926" s="140" t="s">
        <v>238</v>
      </c>
      <c r="E926" s="141">
        <v>50000</v>
      </c>
      <c r="F926" s="141">
        <v>50000</v>
      </c>
      <c r="G926" s="141">
        <v>50000</v>
      </c>
      <c r="H926" s="141">
        <v>50000</v>
      </c>
      <c r="I926" s="141">
        <v>50000</v>
      </c>
      <c r="J926" s="94" t="s">
        <v>138</v>
      </c>
      <c r="K926" s="142" t="s">
        <v>138</v>
      </c>
      <c r="L926" s="140" t="s">
        <v>88</v>
      </c>
    </row>
    <row r="927" spans="1:12" ht="41.25" customHeight="1" x14ac:dyDescent="0.3">
      <c r="A927" s="158">
        <v>2</v>
      </c>
      <c r="B927" s="466" t="s">
        <v>35</v>
      </c>
      <c r="C927" s="71" t="s">
        <v>135</v>
      </c>
      <c r="D927" s="113" t="s">
        <v>234</v>
      </c>
      <c r="E927" s="143">
        <v>80000</v>
      </c>
      <c r="F927" s="143">
        <v>80000</v>
      </c>
      <c r="G927" s="143">
        <v>80000</v>
      </c>
      <c r="H927" s="143">
        <v>80000</v>
      </c>
      <c r="I927" s="143">
        <v>80000</v>
      </c>
      <c r="J927" s="71" t="s">
        <v>847</v>
      </c>
      <c r="K927" s="144" t="s">
        <v>139</v>
      </c>
      <c r="L927" s="113" t="s">
        <v>88</v>
      </c>
    </row>
    <row r="928" spans="1:12" ht="74.25" customHeight="1" x14ac:dyDescent="0.3">
      <c r="A928" s="158">
        <v>3</v>
      </c>
      <c r="B928" s="461" t="s">
        <v>36</v>
      </c>
      <c r="C928" s="71" t="s">
        <v>136</v>
      </c>
      <c r="D928" s="113" t="s">
        <v>234</v>
      </c>
      <c r="E928" s="143">
        <v>10000</v>
      </c>
      <c r="F928" s="143">
        <v>10000</v>
      </c>
      <c r="G928" s="143">
        <v>10000</v>
      </c>
      <c r="H928" s="143">
        <v>10000</v>
      </c>
      <c r="I928" s="143">
        <v>10000</v>
      </c>
      <c r="J928" s="89" t="s">
        <v>848</v>
      </c>
      <c r="K928" s="71" t="s">
        <v>621</v>
      </c>
      <c r="L928" s="113" t="s">
        <v>88</v>
      </c>
    </row>
    <row r="929" spans="1:12" ht="68.25" customHeight="1" x14ac:dyDescent="0.3">
      <c r="A929" s="158">
        <v>4</v>
      </c>
      <c r="B929" s="466" t="s">
        <v>292</v>
      </c>
      <c r="C929" s="71" t="s">
        <v>622</v>
      </c>
      <c r="D929" s="113" t="s">
        <v>234</v>
      </c>
      <c r="E929" s="143">
        <v>400000</v>
      </c>
      <c r="F929" s="143">
        <v>400000</v>
      </c>
      <c r="G929" s="143">
        <v>400000</v>
      </c>
      <c r="H929" s="143">
        <v>400000</v>
      </c>
      <c r="I929" s="143">
        <v>400000</v>
      </c>
      <c r="J929" s="89" t="s">
        <v>849</v>
      </c>
      <c r="K929" s="144" t="s">
        <v>140</v>
      </c>
      <c r="L929" s="113" t="s">
        <v>88</v>
      </c>
    </row>
    <row r="930" spans="1:12" ht="65.25" customHeight="1" x14ac:dyDescent="0.3">
      <c r="A930" s="158">
        <v>5</v>
      </c>
      <c r="B930" s="428" t="s">
        <v>623</v>
      </c>
      <c r="C930" s="71" t="s">
        <v>624</v>
      </c>
      <c r="D930" s="113" t="s">
        <v>234</v>
      </c>
      <c r="E930" s="143">
        <v>100000</v>
      </c>
      <c r="F930" s="143">
        <v>100000</v>
      </c>
      <c r="G930" s="143">
        <v>100000</v>
      </c>
      <c r="H930" s="143">
        <v>100000</v>
      </c>
      <c r="I930" s="143">
        <v>100000</v>
      </c>
      <c r="J930" s="71" t="s">
        <v>141</v>
      </c>
      <c r="K930" s="144" t="s">
        <v>141</v>
      </c>
      <c r="L930" s="113" t="s">
        <v>88</v>
      </c>
    </row>
    <row r="931" spans="1:12" ht="66.75" customHeight="1" x14ac:dyDescent="0.3">
      <c r="A931" s="159">
        <v>6</v>
      </c>
      <c r="B931" s="440" t="s">
        <v>314</v>
      </c>
      <c r="C931" s="72" t="s">
        <v>625</v>
      </c>
      <c r="D931" s="73" t="s">
        <v>239</v>
      </c>
      <c r="E931" s="74">
        <v>10000</v>
      </c>
      <c r="F931" s="74">
        <v>10000</v>
      </c>
      <c r="G931" s="74">
        <v>10000</v>
      </c>
      <c r="H931" s="74">
        <v>10000</v>
      </c>
      <c r="I931" s="74">
        <v>10000</v>
      </c>
      <c r="J931" s="72" t="s">
        <v>850</v>
      </c>
      <c r="K931" s="72" t="s">
        <v>142</v>
      </c>
      <c r="L931" s="73" t="s">
        <v>88</v>
      </c>
    </row>
    <row r="932" spans="1:12" ht="19.5" customHeight="1" x14ac:dyDescent="0.3">
      <c r="C932" s="360" t="s">
        <v>392</v>
      </c>
      <c r="D932" s="361">
        <v>6</v>
      </c>
      <c r="E932" s="362">
        <f>SUM(E926:E931)</f>
        <v>650000</v>
      </c>
      <c r="F932" s="362">
        <f>SUM(F926:F931)</f>
        <v>650000</v>
      </c>
      <c r="G932" s="362">
        <f>SUM(G926:G931)</f>
        <v>650000</v>
      </c>
      <c r="H932" s="362">
        <f>SUM(H926:H931)</f>
        <v>650000</v>
      </c>
      <c r="I932" s="362">
        <f>SUM(I926:I931)</f>
        <v>650000</v>
      </c>
      <c r="J932" s="133"/>
      <c r="K932" s="210"/>
      <c r="L932" s="210"/>
    </row>
    <row r="933" spans="1:12" s="163" customFormat="1" ht="19.5" customHeight="1" x14ac:dyDescent="0.3">
      <c r="B933" s="475"/>
      <c r="C933" s="128"/>
      <c r="D933" s="128"/>
      <c r="E933" s="133"/>
      <c r="F933" s="133"/>
      <c r="G933" s="133"/>
      <c r="H933" s="133"/>
      <c r="I933" s="133"/>
      <c r="J933" s="133"/>
      <c r="K933" s="253"/>
      <c r="L933" s="253"/>
    </row>
    <row r="934" spans="1:12" ht="19.5" customHeight="1" x14ac:dyDescent="0.3">
      <c r="C934" s="128"/>
      <c r="D934" s="128"/>
      <c r="E934" s="133"/>
      <c r="F934" s="133"/>
      <c r="G934" s="133"/>
      <c r="H934" s="133"/>
      <c r="I934" s="133"/>
      <c r="J934" s="133"/>
      <c r="K934" s="210"/>
      <c r="L934" s="647">
        <v>107</v>
      </c>
    </row>
    <row r="935" spans="1:12" x14ac:dyDescent="0.3">
      <c r="C935" s="128"/>
      <c r="D935" s="128"/>
      <c r="E935" s="133"/>
      <c r="F935" s="133"/>
      <c r="G935" s="133"/>
      <c r="H935" s="133"/>
      <c r="I935" s="133"/>
      <c r="J935" s="133"/>
      <c r="K935" s="210"/>
      <c r="L935" s="116" t="s">
        <v>928</v>
      </c>
    </row>
    <row r="936" spans="1:12" ht="19.5" customHeight="1" x14ac:dyDescent="0.3">
      <c r="B936" s="423" t="s">
        <v>618</v>
      </c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</row>
    <row r="937" spans="1:12" ht="19.5" customHeight="1" x14ac:dyDescent="0.3">
      <c r="A937" s="118"/>
      <c r="B937" s="424"/>
      <c r="C937" s="118"/>
      <c r="D937" s="118" t="s">
        <v>78</v>
      </c>
      <c r="E937" s="777" t="s">
        <v>4</v>
      </c>
      <c r="F937" s="778"/>
      <c r="G937" s="778"/>
      <c r="H937" s="778"/>
      <c r="I937" s="779"/>
      <c r="J937" s="118" t="s">
        <v>422</v>
      </c>
      <c r="K937" s="118"/>
      <c r="L937" s="118" t="s">
        <v>80</v>
      </c>
    </row>
    <row r="938" spans="1:12" ht="19.5" customHeight="1" x14ac:dyDescent="0.3">
      <c r="A938" s="119" t="s">
        <v>76</v>
      </c>
      <c r="B938" s="425" t="s">
        <v>3</v>
      </c>
      <c r="C938" s="119" t="s">
        <v>77</v>
      </c>
      <c r="D938" s="119" t="s">
        <v>1078</v>
      </c>
      <c r="E938" s="119">
        <v>2561</v>
      </c>
      <c r="F938" s="119">
        <v>2562</v>
      </c>
      <c r="G938" s="119">
        <v>2563</v>
      </c>
      <c r="H938" s="119">
        <v>2564</v>
      </c>
      <c r="I938" s="119">
        <v>2565</v>
      </c>
      <c r="J938" s="119" t="s">
        <v>423</v>
      </c>
      <c r="K938" s="119" t="s">
        <v>79</v>
      </c>
      <c r="L938" s="119" t="s">
        <v>424</v>
      </c>
    </row>
    <row r="939" spans="1:12" x14ac:dyDescent="0.3">
      <c r="A939" s="121"/>
      <c r="B939" s="426"/>
      <c r="C939" s="121"/>
      <c r="D939" s="122" t="s">
        <v>1079</v>
      </c>
      <c r="E939" s="121" t="s">
        <v>5</v>
      </c>
      <c r="F939" s="121" t="s">
        <v>5</v>
      </c>
      <c r="G939" s="121" t="s">
        <v>5</v>
      </c>
      <c r="H939" s="121" t="s">
        <v>5</v>
      </c>
      <c r="I939" s="121" t="s">
        <v>5</v>
      </c>
      <c r="J939" s="121"/>
      <c r="K939" s="121"/>
      <c r="L939" s="121"/>
    </row>
    <row r="940" spans="1:12" ht="57" customHeight="1" x14ac:dyDescent="0.3">
      <c r="A940" s="158">
        <v>7</v>
      </c>
      <c r="B940" s="461" t="s">
        <v>37</v>
      </c>
      <c r="C940" s="71" t="s">
        <v>626</v>
      </c>
      <c r="D940" s="113" t="s">
        <v>240</v>
      </c>
      <c r="E940" s="143">
        <v>300000</v>
      </c>
      <c r="F940" s="143">
        <v>300000</v>
      </c>
      <c r="G940" s="143">
        <v>300000</v>
      </c>
      <c r="H940" s="143">
        <v>300000</v>
      </c>
      <c r="I940" s="143">
        <v>300000</v>
      </c>
      <c r="J940" s="200" t="s">
        <v>852</v>
      </c>
      <c r="K940" s="71" t="s">
        <v>851</v>
      </c>
      <c r="L940" s="113" t="s">
        <v>88</v>
      </c>
    </row>
    <row r="941" spans="1:12" ht="42.75" customHeight="1" x14ac:dyDescent="0.3">
      <c r="A941" s="158">
        <v>8</v>
      </c>
      <c r="B941" s="438" t="s">
        <v>38</v>
      </c>
      <c r="C941" s="71" t="s">
        <v>137</v>
      </c>
      <c r="D941" s="113" t="s">
        <v>230</v>
      </c>
      <c r="E941" s="143">
        <v>10000</v>
      </c>
      <c r="F941" s="143">
        <v>10000</v>
      </c>
      <c r="G941" s="143">
        <v>10000</v>
      </c>
      <c r="H941" s="143">
        <v>10000</v>
      </c>
      <c r="I941" s="143">
        <v>10000</v>
      </c>
      <c r="J941" s="71" t="s">
        <v>853</v>
      </c>
      <c r="K941" s="71" t="s">
        <v>143</v>
      </c>
      <c r="L941" s="113" t="s">
        <v>88</v>
      </c>
    </row>
    <row r="942" spans="1:12" ht="114.75" customHeight="1" x14ac:dyDescent="0.3">
      <c r="A942" s="158">
        <v>9</v>
      </c>
      <c r="B942" s="455" t="s">
        <v>1024</v>
      </c>
      <c r="C942" s="71" t="s">
        <v>1120</v>
      </c>
      <c r="D942" s="113" t="s">
        <v>234</v>
      </c>
      <c r="E942" s="143">
        <v>20000</v>
      </c>
      <c r="F942" s="364">
        <v>30000</v>
      </c>
      <c r="G942" s="365">
        <v>30000</v>
      </c>
      <c r="H942" s="365">
        <v>30000</v>
      </c>
      <c r="I942" s="365">
        <v>30000</v>
      </c>
      <c r="J942" s="125" t="s">
        <v>854</v>
      </c>
      <c r="K942" s="71" t="s">
        <v>1121</v>
      </c>
      <c r="L942" s="113" t="s">
        <v>88</v>
      </c>
    </row>
    <row r="943" spans="1:12" ht="41.25" customHeight="1" x14ac:dyDescent="0.3">
      <c r="A943" s="212">
        <v>10</v>
      </c>
      <c r="B943" s="476" t="s">
        <v>39</v>
      </c>
      <c r="C943" s="213" t="s">
        <v>144</v>
      </c>
      <c r="D943" s="214" t="s">
        <v>241</v>
      </c>
      <c r="E943" s="251">
        <v>120000</v>
      </c>
      <c r="F943" s="251">
        <v>120000</v>
      </c>
      <c r="G943" s="251">
        <v>120000</v>
      </c>
      <c r="H943" s="251">
        <v>120000</v>
      </c>
      <c r="I943" s="251">
        <v>120000</v>
      </c>
      <c r="J943" s="216" t="s">
        <v>855</v>
      </c>
      <c r="K943" s="213" t="s">
        <v>306</v>
      </c>
      <c r="L943" s="214" t="s">
        <v>88</v>
      </c>
    </row>
    <row r="944" spans="1:12" ht="60" customHeight="1" x14ac:dyDescent="0.3">
      <c r="A944" s="158">
        <v>11</v>
      </c>
      <c r="B944" s="443" t="s">
        <v>627</v>
      </c>
      <c r="C944" s="71" t="s">
        <v>628</v>
      </c>
      <c r="D944" s="113" t="s">
        <v>242</v>
      </c>
      <c r="E944" s="143">
        <v>20000</v>
      </c>
      <c r="F944" s="143">
        <v>20000</v>
      </c>
      <c r="G944" s="143">
        <v>20000</v>
      </c>
      <c r="H944" s="143">
        <v>20000</v>
      </c>
      <c r="I944" s="143">
        <v>20000</v>
      </c>
      <c r="J944" s="89" t="s">
        <v>856</v>
      </c>
      <c r="K944" s="71" t="s">
        <v>629</v>
      </c>
      <c r="L944" s="113" t="s">
        <v>88</v>
      </c>
    </row>
    <row r="945" spans="1:12" ht="75" x14ac:dyDescent="0.3">
      <c r="A945" s="158">
        <v>12</v>
      </c>
      <c r="B945" s="443" t="s">
        <v>298</v>
      </c>
      <c r="C945" s="71" t="s">
        <v>630</v>
      </c>
      <c r="D945" s="113" t="s">
        <v>243</v>
      </c>
      <c r="E945" s="143">
        <v>150000</v>
      </c>
      <c r="F945" s="143">
        <v>150000</v>
      </c>
      <c r="G945" s="143">
        <v>150000</v>
      </c>
      <c r="H945" s="143">
        <v>150000</v>
      </c>
      <c r="I945" s="143">
        <v>150000</v>
      </c>
      <c r="J945" s="89" t="s">
        <v>857</v>
      </c>
      <c r="K945" s="71" t="s">
        <v>145</v>
      </c>
      <c r="L945" s="113" t="s">
        <v>88</v>
      </c>
    </row>
    <row r="946" spans="1:12" ht="46.5" customHeight="1" x14ac:dyDescent="0.3">
      <c r="A946" s="159">
        <v>13</v>
      </c>
      <c r="B946" s="440" t="s">
        <v>966</v>
      </c>
      <c r="C946" s="72" t="s">
        <v>964</v>
      </c>
      <c r="D946" s="73" t="s">
        <v>374</v>
      </c>
      <c r="E946" s="74">
        <v>15000</v>
      </c>
      <c r="F946" s="74">
        <v>15000</v>
      </c>
      <c r="G946" s="74">
        <v>15000</v>
      </c>
      <c r="H946" s="74">
        <v>15000</v>
      </c>
      <c r="I946" s="74">
        <v>15000</v>
      </c>
      <c r="J946" s="75" t="s">
        <v>965</v>
      </c>
      <c r="K946" s="72" t="s">
        <v>145</v>
      </c>
      <c r="L946" s="73" t="s">
        <v>88</v>
      </c>
    </row>
    <row r="947" spans="1:12" x14ac:dyDescent="0.3">
      <c r="A947" s="218"/>
      <c r="B947" s="441"/>
      <c r="C947" s="360" t="s">
        <v>1119</v>
      </c>
      <c r="D947" s="361">
        <v>13</v>
      </c>
      <c r="E947" s="362">
        <f>SUM(E940:E946)</f>
        <v>635000</v>
      </c>
      <c r="F947" s="362">
        <f>SUM(F940:F946)</f>
        <v>645000</v>
      </c>
      <c r="G947" s="362">
        <f>SUM(G940:G946)</f>
        <v>645000</v>
      </c>
      <c r="H947" s="362">
        <f>SUM(H940:H946)</f>
        <v>645000</v>
      </c>
      <c r="I947" s="362">
        <f>SUM(I940:I946)</f>
        <v>645000</v>
      </c>
      <c r="J947" s="30"/>
      <c r="K947" s="139"/>
      <c r="L947" s="282"/>
    </row>
    <row r="948" spans="1:12" x14ac:dyDescent="0.3">
      <c r="A948" s="218"/>
      <c r="B948" s="441"/>
      <c r="C948" s="176"/>
      <c r="D948" s="177"/>
      <c r="E948" s="175"/>
      <c r="F948" s="175"/>
      <c r="G948" s="175"/>
      <c r="H948" s="175"/>
      <c r="I948" s="175"/>
      <c r="J948" s="30"/>
      <c r="K948" s="139"/>
      <c r="L948" s="282"/>
    </row>
    <row r="949" spans="1:12" x14ac:dyDescent="0.3">
      <c r="A949" s="218"/>
      <c r="B949" s="441"/>
      <c r="C949" s="176"/>
      <c r="D949" s="177"/>
      <c r="E949" s="175"/>
      <c r="F949" s="175"/>
      <c r="G949" s="175"/>
      <c r="H949" s="175"/>
      <c r="I949" s="175"/>
      <c r="J949" s="30"/>
      <c r="K949" s="139"/>
      <c r="L949" s="282"/>
    </row>
    <row r="950" spans="1:12" x14ac:dyDescent="0.3">
      <c r="A950" s="218"/>
      <c r="B950" s="441"/>
      <c r="C950" s="30"/>
      <c r="D950" s="139"/>
      <c r="E950" s="282"/>
      <c r="F950" s="282"/>
      <c r="G950" s="282"/>
      <c r="H950" s="282"/>
      <c r="I950" s="282"/>
      <c r="J950" s="31"/>
      <c r="K950" s="30"/>
      <c r="L950" s="663">
        <v>108</v>
      </c>
    </row>
    <row r="951" spans="1:12" x14ac:dyDescent="0.3">
      <c r="C951" s="128"/>
      <c r="D951" s="128"/>
      <c r="E951" s="133"/>
      <c r="F951" s="133"/>
      <c r="G951" s="133"/>
      <c r="H951" s="133"/>
      <c r="I951" s="133"/>
      <c r="J951" s="133"/>
      <c r="K951" s="210"/>
      <c r="L951" s="116" t="s">
        <v>928</v>
      </c>
    </row>
    <row r="952" spans="1:12" ht="19.5" customHeight="1" x14ac:dyDescent="0.3">
      <c r="B952" s="423" t="s">
        <v>618</v>
      </c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</row>
    <row r="953" spans="1:12" ht="19.5" customHeight="1" x14ac:dyDescent="0.3">
      <c r="A953" s="118"/>
      <c r="B953" s="424"/>
      <c r="C953" s="118"/>
      <c r="D953" s="118" t="s">
        <v>78</v>
      </c>
      <c r="E953" s="777" t="s">
        <v>4</v>
      </c>
      <c r="F953" s="778"/>
      <c r="G953" s="778"/>
      <c r="H953" s="778"/>
      <c r="I953" s="779"/>
      <c r="J953" s="118" t="s">
        <v>422</v>
      </c>
      <c r="K953" s="118"/>
      <c r="L953" s="118" t="s">
        <v>80</v>
      </c>
    </row>
    <row r="954" spans="1:12" ht="19.5" customHeight="1" x14ac:dyDescent="0.3">
      <c r="A954" s="119" t="s">
        <v>76</v>
      </c>
      <c r="B954" s="425" t="s">
        <v>3</v>
      </c>
      <c r="C954" s="119" t="s">
        <v>77</v>
      </c>
      <c r="D954" s="119" t="s">
        <v>1078</v>
      </c>
      <c r="E954" s="119">
        <v>2561</v>
      </c>
      <c r="F954" s="119">
        <v>2562</v>
      </c>
      <c r="G954" s="119">
        <v>2563</v>
      </c>
      <c r="H954" s="119">
        <v>2564</v>
      </c>
      <c r="I954" s="119">
        <v>2565</v>
      </c>
      <c r="J954" s="119" t="s">
        <v>423</v>
      </c>
      <c r="K954" s="119" t="s">
        <v>79</v>
      </c>
      <c r="L954" s="119" t="s">
        <v>424</v>
      </c>
    </row>
    <row r="955" spans="1:12" x14ac:dyDescent="0.3">
      <c r="A955" s="121"/>
      <c r="B955" s="426"/>
      <c r="C955" s="121"/>
      <c r="D955" s="122" t="s">
        <v>1079</v>
      </c>
      <c r="E955" s="121" t="s">
        <v>5</v>
      </c>
      <c r="F955" s="121" t="s">
        <v>5</v>
      </c>
      <c r="G955" s="121" t="s">
        <v>5</v>
      </c>
      <c r="H955" s="121" t="s">
        <v>5</v>
      </c>
      <c r="I955" s="121" t="s">
        <v>5</v>
      </c>
      <c r="J955" s="121"/>
      <c r="K955" s="121"/>
      <c r="L955" s="121"/>
    </row>
    <row r="956" spans="1:12" ht="58.5" customHeight="1" x14ac:dyDescent="0.3">
      <c r="A956" s="159">
        <v>14</v>
      </c>
      <c r="B956" s="440" t="s">
        <v>146</v>
      </c>
      <c r="C956" s="72" t="s">
        <v>631</v>
      </c>
      <c r="D956" s="73" t="s">
        <v>211</v>
      </c>
      <c r="E956" s="74">
        <v>100000</v>
      </c>
      <c r="F956" s="74">
        <v>100000</v>
      </c>
      <c r="G956" s="74">
        <v>100000</v>
      </c>
      <c r="H956" s="74">
        <v>100000</v>
      </c>
      <c r="I956" s="74">
        <v>100000</v>
      </c>
      <c r="J956" s="75" t="s">
        <v>858</v>
      </c>
      <c r="K956" s="72" t="s">
        <v>632</v>
      </c>
      <c r="L956" s="73" t="s">
        <v>88</v>
      </c>
    </row>
    <row r="957" spans="1:12" ht="64.5" customHeight="1" x14ac:dyDescent="0.3">
      <c r="A957" s="113">
        <v>15</v>
      </c>
      <c r="B957" s="438" t="s">
        <v>40</v>
      </c>
      <c r="C957" s="71" t="s">
        <v>633</v>
      </c>
      <c r="D957" s="113" t="s">
        <v>211</v>
      </c>
      <c r="E957" s="143">
        <v>100000</v>
      </c>
      <c r="F957" s="143">
        <v>100000</v>
      </c>
      <c r="G957" s="143">
        <v>100000</v>
      </c>
      <c r="H957" s="143">
        <v>100000</v>
      </c>
      <c r="I957" s="143">
        <v>100000</v>
      </c>
      <c r="J957" s="89" t="s">
        <v>859</v>
      </c>
      <c r="K957" s="144" t="s">
        <v>147</v>
      </c>
      <c r="L957" s="113" t="s">
        <v>88</v>
      </c>
    </row>
    <row r="958" spans="1:12" ht="56.25" x14ac:dyDescent="0.3">
      <c r="A958" s="158">
        <v>16</v>
      </c>
      <c r="B958" s="443" t="s">
        <v>344</v>
      </c>
      <c r="C958" s="71" t="s">
        <v>634</v>
      </c>
      <c r="D958" s="113" t="s">
        <v>211</v>
      </c>
      <c r="E958" s="143">
        <v>200000</v>
      </c>
      <c r="F958" s="143">
        <v>200000</v>
      </c>
      <c r="G958" s="143">
        <v>200000</v>
      </c>
      <c r="H958" s="143">
        <v>200000</v>
      </c>
      <c r="I958" s="143">
        <v>200000</v>
      </c>
      <c r="J958" s="89" t="s">
        <v>855</v>
      </c>
      <c r="K958" s="144" t="s">
        <v>105</v>
      </c>
      <c r="L958" s="113" t="s">
        <v>88</v>
      </c>
    </row>
    <row r="959" spans="1:12" ht="56.25" x14ac:dyDescent="0.3">
      <c r="A959" s="158">
        <v>17</v>
      </c>
      <c r="B959" s="443" t="s">
        <v>334</v>
      </c>
      <c r="C959" s="71" t="s">
        <v>635</v>
      </c>
      <c r="D959" s="113" t="s">
        <v>211</v>
      </c>
      <c r="E959" s="143">
        <v>70000</v>
      </c>
      <c r="F959" s="143">
        <v>70000</v>
      </c>
      <c r="G959" s="143">
        <v>70000</v>
      </c>
      <c r="H959" s="143">
        <v>70000</v>
      </c>
      <c r="I959" s="143">
        <v>70000</v>
      </c>
      <c r="J959" s="89" t="s">
        <v>855</v>
      </c>
      <c r="K959" s="144" t="s">
        <v>105</v>
      </c>
      <c r="L959" s="113" t="s">
        <v>88</v>
      </c>
    </row>
    <row r="960" spans="1:12" ht="83.25" customHeight="1" x14ac:dyDescent="0.3">
      <c r="A960" s="158">
        <v>18</v>
      </c>
      <c r="B960" s="443" t="s">
        <v>335</v>
      </c>
      <c r="C960" s="71" t="s">
        <v>636</v>
      </c>
      <c r="D960" s="113" t="s">
        <v>211</v>
      </c>
      <c r="E960" s="143">
        <v>50000</v>
      </c>
      <c r="F960" s="143">
        <v>50000</v>
      </c>
      <c r="G960" s="143">
        <v>50000</v>
      </c>
      <c r="H960" s="143">
        <v>50000</v>
      </c>
      <c r="I960" s="143">
        <v>50000</v>
      </c>
      <c r="J960" s="211" t="s">
        <v>860</v>
      </c>
      <c r="K960" s="71" t="s">
        <v>641</v>
      </c>
      <c r="L960" s="113" t="s">
        <v>88</v>
      </c>
    </row>
    <row r="961" spans="1:12" ht="75" x14ac:dyDescent="0.3">
      <c r="A961" s="159">
        <v>19</v>
      </c>
      <c r="B961" s="453" t="s">
        <v>41</v>
      </c>
      <c r="C961" s="72" t="s">
        <v>637</v>
      </c>
      <c r="D961" s="73" t="s">
        <v>211</v>
      </c>
      <c r="E961" s="74">
        <v>10000</v>
      </c>
      <c r="F961" s="74">
        <v>10000</v>
      </c>
      <c r="G961" s="74">
        <v>10000</v>
      </c>
      <c r="H961" s="74">
        <v>10000</v>
      </c>
      <c r="I961" s="74">
        <v>10000</v>
      </c>
      <c r="J961" s="75" t="s">
        <v>861</v>
      </c>
      <c r="K961" s="72" t="s">
        <v>640</v>
      </c>
      <c r="L961" s="73" t="s">
        <v>88</v>
      </c>
    </row>
    <row r="962" spans="1:12" x14ac:dyDescent="0.3">
      <c r="A962" s="218"/>
      <c r="B962" s="435"/>
      <c r="C962" s="172" t="s">
        <v>1122</v>
      </c>
      <c r="D962" s="173">
        <v>19</v>
      </c>
      <c r="E962" s="362">
        <f>SUM(E956:E961)</f>
        <v>530000</v>
      </c>
      <c r="F962" s="362">
        <f>SUM(F956:F961)</f>
        <v>530000</v>
      </c>
      <c r="G962" s="362">
        <f>SUM(G956:G961)</f>
        <v>530000</v>
      </c>
      <c r="H962" s="362">
        <f>SUM(H956:H961)</f>
        <v>530000</v>
      </c>
      <c r="I962" s="362">
        <f>SUM(I956:I961)</f>
        <v>530000</v>
      </c>
      <c r="J962" s="160"/>
      <c r="K962" s="30"/>
      <c r="L962" s="139"/>
    </row>
    <row r="963" spans="1:12" x14ac:dyDescent="0.3">
      <c r="A963" s="218"/>
      <c r="B963" s="430"/>
      <c r="C963" s="363"/>
      <c r="D963" s="363"/>
      <c r="E963" s="175"/>
      <c r="F963" s="175"/>
      <c r="G963" s="175"/>
      <c r="H963" s="175"/>
      <c r="I963" s="175"/>
      <c r="J963" s="31"/>
      <c r="K963" s="30"/>
      <c r="L963" s="139"/>
    </row>
    <row r="964" spans="1:12" x14ac:dyDescent="0.3">
      <c r="A964" s="218"/>
      <c r="B964" s="430"/>
      <c r="C964" s="128"/>
      <c r="D964" s="128"/>
      <c r="E964" s="133"/>
      <c r="F964" s="133"/>
      <c r="G964" s="133"/>
      <c r="H964" s="133"/>
      <c r="I964" s="133"/>
      <c r="J964" s="31"/>
      <c r="K964" s="30"/>
      <c r="L964" s="139"/>
    </row>
    <row r="965" spans="1:12" x14ac:dyDescent="0.3">
      <c r="A965" s="218"/>
      <c r="B965" s="430"/>
      <c r="C965" s="128"/>
      <c r="D965" s="128"/>
      <c r="E965" s="133"/>
      <c r="F965" s="133"/>
      <c r="G965" s="133"/>
      <c r="H965" s="133"/>
      <c r="I965" s="133"/>
      <c r="J965" s="31"/>
      <c r="K965" s="30"/>
      <c r="L965" s="139"/>
    </row>
    <row r="966" spans="1:12" x14ac:dyDescent="0.3">
      <c r="A966" s="218"/>
      <c r="B966" s="430"/>
      <c r="C966" s="128"/>
      <c r="D966" s="128"/>
      <c r="E966" s="133"/>
      <c r="F966" s="133"/>
      <c r="G966" s="133"/>
      <c r="H966" s="133"/>
      <c r="I966" s="133"/>
      <c r="J966" s="31"/>
      <c r="K966" s="30"/>
      <c r="L966" s="663">
        <v>109</v>
      </c>
    </row>
    <row r="967" spans="1:12" x14ac:dyDescent="0.3">
      <c r="A967" s="218"/>
      <c r="B967" s="430"/>
      <c r="C967" s="128"/>
      <c r="D967" s="128"/>
      <c r="E967" s="133"/>
      <c r="F967" s="133"/>
      <c r="G967" s="133"/>
      <c r="H967" s="133"/>
      <c r="I967" s="133"/>
      <c r="J967" s="31"/>
      <c r="K967" s="30"/>
      <c r="L967" s="116" t="s">
        <v>928</v>
      </c>
    </row>
    <row r="968" spans="1:12" ht="19.5" customHeight="1" x14ac:dyDescent="0.3">
      <c r="B968" s="423" t="s">
        <v>618</v>
      </c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</row>
    <row r="969" spans="1:12" ht="19.5" customHeight="1" x14ac:dyDescent="0.3">
      <c r="A969" s="118"/>
      <c r="B969" s="424"/>
      <c r="C969" s="118"/>
      <c r="D969" s="118" t="s">
        <v>78</v>
      </c>
      <c r="E969" s="777" t="s">
        <v>4</v>
      </c>
      <c r="F969" s="778"/>
      <c r="G969" s="778"/>
      <c r="H969" s="778"/>
      <c r="I969" s="779"/>
      <c r="J969" s="118" t="s">
        <v>422</v>
      </c>
      <c r="K969" s="118"/>
      <c r="L969" s="118" t="s">
        <v>80</v>
      </c>
    </row>
    <row r="970" spans="1:12" ht="19.5" customHeight="1" x14ac:dyDescent="0.3">
      <c r="A970" s="119" t="s">
        <v>76</v>
      </c>
      <c r="B970" s="425" t="s">
        <v>3</v>
      </c>
      <c r="C970" s="119" t="s">
        <v>77</v>
      </c>
      <c r="D970" s="119" t="s">
        <v>1078</v>
      </c>
      <c r="E970" s="119">
        <v>2561</v>
      </c>
      <c r="F970" s="119">
        <v>2562</v>
      </c>
      <c r="G970" s="119">
        <v>2563</v>
      </c>
      <c r="H970" s="119">
        <v>2564</v>
      </c>
      <c r="I970" s="119">
        <v>2565</v>
      </c>
      <c r="J970" s="119" t="s">
        <v>423</v>
      </c>
      <c r="K970" s="119" t="s">
        <v>79</v>
      </c>
      <c r="L970" s="119" t="s">
        <v>424</v>
      </c>
    </row>
    <row r="971" spans="1:12" x14ac:dyDescent="0.3">
      <c r="A971" s="121"/>
      <c r="B971" s="426"/>
      <c r="C971" s="121"/>
      <c r="D971" s="122" t="s">
        <v>1079</v>
      </c>
      <c r="E971" s="121" t="s">
        <v>5</v>
      </c>
      <c r="F971" s="121" t="s">
        <v>5</v>
      </c>
      <c r="G971" s="121" t="s">
        <v>5</v>
      </c>
      <c r="H971" s="121" t="s">
        <v>5</v>
      </c>
      <c r="I971" s="121" t="s">
        <v>5</v>
      </c>
      <c r="J971" s="121"/>
      <c r="K971" s="121"/>
      <c r="L971" s="121"/>
    </row>
    <row r="972" spans="1:12" ht="75" x14ac:dyDescent="0.3">
      <c r="A972" s="718">
        <v>20</v>
      </c>
      <c r="B972" s="470" t="s">
        <v>42</v>
      </c>
      <c r="C972" s="100" t="s">
        <v>638</v>
      </c>
      <c r="D972" s="276" t="s">
        <v>244</v>
      </c>
      <c r="E972" s="278">
        <v>100000</v>
      </c>
      <c r="F972" s="278">
        <v>100000</v>
      </c>
      <c r="G972" s="278">
        <v>100000</v>
      </c>
      <c r="H972" s="278">
        <v>100000</v>
      </c>
      <c r="I972" s="278">
        <v>100000</v>
      </c>
      <c r="J972" s="275" t="s">
        <v>862</v>
      </c>
      <c r="K972" s="100" t="s">
        <v>639</v>
      </c>
      <c r="L972" s="276" t="s">
        <v>88</v>
      </c>
    </row>
    <row r="973" spans="1:12" ht="75" x14ac:dyDescent="0.3">
      <c r="A973" s="158">
        <v>21</v>
      </c>
      <c r="B973" s="452" t="s">
        <v>83</v>
      </c>
      <c r="C973" s="71" t="s">
        <v>642</v>
      </c>
      <c r="D973" s="113" t="s">
        <v>345</v>
      </c>
      <c r="E973" s="143">
        <v>140000</v>
      </c>
      <c r="F973" s="143">
        <v>140000</v>
      </c>
      <c r="G973" s="143">
        <v>140000</v>
      </c>
      <c r="H973" s="143">
        <v>140000</v>
      </c>
      <c r="I973" s="143">
        <v>140000</v>
      </c>
      <c r="J973" s="89" t="s">
        <v>863</v>
      </c>
      <c r="K973" s="71" t="s">
        <v>148</v>
      </c>
      <c r="L973" s="113" t="s">
        <v>88</v>
      </c>
    </row>
    <row r="974" spans="1:12" ht="75" x14ac:dyDescent="0.3">
      <c r="A974" s="113">
        <v>22</v>
      </c>
      <c r="B974" s="445" t="s">
        <v>1060</v>
      </c>
      <c r="C974" s="71" t="s">
        <v>643</v>
      </c>
      <c r="D974" s="113" t="s">
        <v>212</v>
      </c>
      <c r="E974" s="143">
        <v>30000</v>
      </c>
      <c r="F974" s="143">
        <v>30000</v>
      </c>
      <c r="G974" s="143">
        <v>30000</v>
      </c>
      <c r="H974" s="143">
        <v>30000</v>
      </c>
      <c r="I974" s="143">
        <v>30000</v>
      </c>
      <c r="J974" s="89" t="s">
        <v>864</v>
      </c>
      <c r="K974" s="71" t="s">
        <v>644</v>
      </c>
      <c r="L974" s="87" t="s">
        <v>646</v>
      </c>
    </row>
    <row r="975" spans="1:12" ht="39" x14ac:dyDescent="0.3">
      <c r="A975" s="113">
        <v>23</v>
      </c>
      <c r="B975" s="445" t="s">
        <v>280</v>
      </c>
      <c r="C975" s="71" t="s">
        <v>307</v>
      </c>
      <c r="D975" s="113" t="s">
        <v>277</v>
      </c>
      <c r="E975" s="143">
        <v>30000</v>
      </c>
      <c r="F975" s="143">
        <v>30000</v>
      </c>
      <c r="G975" s="143">
        <v>30000</v>
      </c>
      <c r="H975" s="143">
        <v>30000</v>
      </c>
      <c r="I975" s="143">
        <v>30000</v>
      </c>
      <c r="J975" s="89" t="s">
        <v>865</v>
      </c>
      <c r="K975" s="71" t="s">
        <v>308</v>
      </c>
      <c r="L975" s="165" t="s">
        <v>279</v>
      </c>
    </row>
    <row r="976" spans="1:12" ht="56.25" x14ac:dyDescent="0.3">
      <c r="A976" s="718">
        <v>24</v>
      </c>
      <c r="B976" s="454" t="s">
        <v>380</v>
      </c>
      <c r="C976" s="100" t="s">
        <v>645</v>
      </c>
      <c r="D976" s="276" t="s">
        <v>234</v>
      </c>
      <c r="E976" s="278">
        <v>30000</v>
      </c>
      <c r="F976" s="278">
        <v>30000</v>
      </c>
      <c r="G976" s="278">
        <v>30000</v>
      </c>
      <c r="H976" s="278">
        <v>30000</v>
      </c>
      <c r="I976" s="278">
        <v>30000</v>
      </c>
      <c r="J976" s="275" t="s">
        <v>866</v>
      </c>
      <c r="K976" s="100" t="s">
        <v>364</v>
      </c>
      <c r="L976" s="276" t="s">
        <v>88</v>
      </c>
    </row>
    <row r="977" spans="1:12" ht="75" x14ac:dyDescent="0.3">
      <c r="A977" s="73">
        <v>25</v>
      </c>
      <c r="B977" s="719" t="s">
        <v>1158</v>
      </c>
      <c r="C977" s="720" t="s">
        <v>1159</v>
      </c>
      <c r="D977" s="90" t="s">
        <v>1160</v>
      </c>
      <c r="E977" s="91">
        <v>17700</v>
      </c>
      <c r="F977" s="91">
        <v>17700</v>
      </c>
      <c r="G977" s="91">
        <v>17700</v>
      </c>
      <c r="H977" s="91">
        <v>17700</v>
      </c>
      <c r="I977" s="91">
        <v>17700</v>
      </c>
      <c r="J977" s="90" t="s">
        <v>1161</v>
      </c>
      <c r="K977" s="90" t="s">
        <v>1162</v>
      </c>
      <c r="L977" s="73" t="s">
        <v>88</v>
      </c>
    </row>
    <row r="978" spans="1:12" x14ac:dyDescent="0.3">
      <c r="A978" s="217"/>
      <c r="B978" s="434"/>
      <c r="C978" s="172" t="s">
        <v>1111</v>
      </c>
      <c r="D978" s="173">
        <v>24</v>
      </c>
      <c r="E978" s="362">
        <f>SUM(E972:E977)</f>
        <v>347700</v>
      </c>
      <c r="F978" s="362">
        <f>SUM(F972:F977)</f>
        <v>347700</v>
      </c>
      <c r="G978" s="362">
        <f>SUM(G972:G977)</f>
        <v>347700</v>
      </c>
      <c r="H978" s="362">
        <f>SUM(H972:H977)</f>
        <v>347700</v>
      </c>
      <c r="I978" s="362">
        <f>SUM(I972:I977)</f>
        <v>347700</v>
      </c>
      <c r="J978" s="135"/>
      <c r="K978" s="132"/>
      <c r="L978" s="137"/>
    </row>
    <row r="979" spans="1:12" x14ac:dyDescent="0.3">
      <c r="C979" s="366" t="s">
        <v>385</v>
      </c>
      <c r="D979" s="367">
        <v>25</v>
      </c>
      <c r="E979" s="368">
        <f>E932+E947+E962+E978</f>
        <v>2162700</v>
      </c>
      <c r="F979" s="368">
        <f>F932+F947+F962+F978</f>
        <v>2172700</v>
      </c>
      <c r="G979" s="368">
        <f>G932+G947+G962+G978</f>
        <v>2172700</v>
      </c>
      <c r="H979" s="368">
        <f>H932+H947+H962+H978</f>
        <v>2172700</v>
      </c>
      <c r="I979" s="368">
        <f>I932+I947+I962+I978</f>
        <v>2172700</v>
      </c>
      <c r="J979" s="219"/>
    </row>
    <row r="980" spans="1:12" x14ac:dyDescent="0.3">
      <c r="C980" s="220"/>
      <c r="D980" s="221"/>
      <c r="E980" s="219"/>
      <c r="F980" s="219"/>
      <c r="G980" s="219"/>
      <c r="H980" s="219"/>
      <c r="I980" s="219"/>
      <c r="J980" s="219"/>
    </row>
    <row r="981" spans="1:12" x14ac:dyDescent="0.3">
      <c r="C981" s="220"/>
      <c r="D981" s="221"/>
      <c r="E981" s="219"/>
      <c r="F981" s="219"/>
      <c r="G981" s="219"/>
      <c r="H981" s="219"/>
      <c r="I981" s="219"/>
      <c r="J981" s="219"/>
    </row>
    <row r="982" spans="1:12" x14ac:dyDescent="0.3">
      <c r="C982" s="220"/>
      <c r="D982" s="221"/>
      <c r="E982" s="219"/>
      <c r="F982" s="219"/>
      <c r="G982" s="219"/>
      <c r="H982" s="219"/>
      <c r="I982" s="219"/>
      <c r="J982" s="219"/>
      <c r="L982" s="665">
        <v>110</v>
      </c>
    </row>
    <row r="983" spans="1:12" ht="18.75" customHeight="1" x14ac:dyDescent="0.3">
      <c r="C983" s="220"/>
      <c r="D983" s="221"/>
      <c r="E983" s="219"/>
      <c r="F983" s="219"/>
      <c r="G983" s="219"/>
      <c r="H983" s="219"/>
      <c r="I983" s="219"/>
      <c r="J983" s="219"/>
      <c r="L983" s="116" t="s">
        <v>928</v>
      </c>
    </row>
    <row r="984" spans="1:12" ht="23.25" x14ac:dyDescent="0.35">
      <c r="A984" s="180" t="s">
        <v>619</v>
      </c>
      <c r="B984" s="458"/>
      <c r="C984" s="180"/>
      <c r="D984" s="180"/>
      <c r="E984" s="180"/>
      <c r="F984" s="180"/>
      <c r="G984" s="180"/>
      <c r="H984" s="180"/>
      <c r="I984" s="180"/>
      <c r="J984" s="180"/>
      <c r="K984" s="180"/>
      <c r="L984" s="181"/>
    </row>
    <row r="985" spans="1:12" ht="23.25" x14ac:dyDescent="0.35">
      <c r="A985" s="780" t="s">
        <v>952</v>
      </c>
      <c r="B985" s="780"/>
      <c r="C985" s="780"/>
      <c r="D985" s="780"/>
      <c r="E985" s="780"/>
      <c r="F985" s="780"/>
      <c r="G985" s="780"/>
      <c r="H985" s="780"/>
      <c r="I985" s="780"/>
      <c r="J985" s="780"/>
      <c r="K985" s="780"/>
      <c r="L985" s="780"/>
    </row>
    <row r="986" spans="1:12" ht="17.25" customHeight="1" x14ac:dyDescent="0.3">
      <c r="B986" s="423" t="s">
        <v>617</v>
      </c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</row>
    <row r="987" spans="1:12" ht="17.25" customHeight="1" x14ac:dyDescent="0.3">
      <c r="B987" s="423" t="s">
        <v>647</v>
      </c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</row>
    <row r="988" spans="1:12" x14ac:dyDescent="0.3">
      <c r="A988" s="118"/>
      <c r="B988" s="424"/>
      <c r="C988" s="118"/>
      <c r="D988" s="118" t="s">
        <v>78</v>
      </c>
      <c r="E988" s="777" t="s">
        <v>4</v>
      </c>
      <c r="F988" s="778"/>
      <c r="G988" s="778"/>
      <c r="H988" s="778"/>
      <c r="I988" s="779"/>
      <c r="J988" s="118" t="s">
        <v>422</v>
      </c>
      <c r="K988" s="118"/>
      <c r="L988" s="118" t="s">
        <v>80</v>
      </c>
    </row>
    <row r="989" spans="1:12" x14ac:dyDescent="0.3">
      <c r="A989" s="119" t="s">
        <v>76</v>
      </c>
      <c r="B989" s="425" t="s">
        <v>3</v>
      </c>
      <c r="C989" s="119" t="s">
        <v>77</v>
      </c>
      <c r="D989" s="119" t="s">
        <v>1078</v>
      </c>
      <c r="E989" s="119">
        <v>2561</v>
      </c>
      <c r="F989" s="119">
        <v>2562</v>
      </c>
      <c r="G989" s="119">
        <v>2563</v>
      </c>
      <c r="H989" s="119">
        <v>2564</v>
      </c>
      <c r="I989" s="119">
        <v>2565</v>
      </c>
      <c r="J989" s="119" t="s">
        <v>423</v>
      </c>
      <c r="K989" s="119" t="s">
        <v>79</v>
      </c>
      <c r="L989" s="119" t="s">
        <v>424</v>
      </c>
    </row>
    <row r="990" spans="1:12" x14ac:dyDescent="0.3">
      <c r="A990" s="121"/>
      <c r="B990" s="426"/>
      <c r="C990" s="121"/>
      <c r="D990" s="122" t="s">
        <v>1079</v>
      </c>
      <c r="E990" s="121" t="s">
        <v>5</v>
      </c>
      <c r="F990" s="121" t="s">
        <v>5</v>
      </c>
      <c r="G990" s="121" t="s">
        <v>5</v>
      </c>
      <c r="H990" s="121" t="s">
        <v>5</v>
      </c>
      <c r="I990" s="121" t="s">
        <v>5</v>
      </c>
      <c r="J990" s="121"/>
      <c r="K990" s="121"/>
      <c r="L990" s="121"/>
    </row>
    <row r="991" spans="1:12" ht="37.5" x14ac:dyDescent="0.3">
      <c r="A991" s="93">
        <v>1</v>
      </c>
      <c r="B991" s="427" t="s">
        <v>43</v>
      </c>
      <c r="C991" s="94" t="s">
        <v>149</v>
      </c>
      <c r="D991" s="93" t="s">
        <v>207</v>
      </c>
      <c r="E991" s="96">
        <v>50000</v>
      </c>
      <c r="F991" s="96">
        <v>50000</v>
      </c>
      <c r="G991" s="96">
        <v>50000</v>
      </c>
      <c r="H991" s="96">
        <v>50000</v>
      </c>
      <c r="I991" s="96">
        <v>50000</v>
      </c>
      <c r="J991" s="222" t="s">
        <v>867</v>
      </c>
      <c r="K991" s="94" t="s">
        <v>289</v>
      </c>
      <c r="L991" s="93" t="s">
        <v>265</v>
      </c>
    </row>
    <row r="992" spans="1:12" ht="66" customHeight="1" x14ac:dyDescent="0.3">
      <c r="A992" s="87">
        <v>2</v>
      </c>
      <c r="B992" s="428" t="s">
        <v>44</v>
      </c>
      <c r="C992" s="71" t="s">
        <v>648</v>
      </c>
      <c r="D992" s="87" t="s">
        <v>233</v>
      </c>
      <c r="E992" s="89">
        <v>50000</v>
      </c>
      <c r="F992" s="89">
        <v>50000</v>
      </c>
      <c r="G992" s="89">
        <v>50000</v>
      </c>
      <c r="H992" s="89">
        <v>50000</v>
      </c>
      <c r="I992" s="89">
        <v>50000</v>
      </c>
      <c r="J992" s="89" t="s">
        <v>868</v>
      </c>
      <c r="K992" s="71" t="s">
        <v>649</v>
      </c>
      <c r="L992" s="87" t="s">
        <v>88</v>
      </c>
    </row>
    <row r="993" spans="1:12" ht="44.25" customHeight="1" x14ac:dyDescent="0.3">
      <c r="A993" s="87">
        <v>3</v>
      </c>
      <c r="B993" s="428" t="s">
        <v>346</v>
      </c>
      <c r="C993" s="71" t="s">
        <v>150</v>
      </c>
      <c r="D993" s="87" t="s">
        <v>347</v>
      </c>
      <c r="E993" s="89">
        <v>150000</v>
      </c>
      <c r="F993" s="89">
        <v>150000</v>
      </c>
      <c r="G993" s="89">
        <v>150000</v>
      </c>
      <c r="H993" s="89">
        <v>150000</v>
      </c>
      <c r="I993" s="89">
        <v>150000</v>
      </c>
      <c r="J993" s="105" t="s">
        <v>869</v>
      </c>
      <c r="K993" s="71" t="s">
        <v>154</v>
      </c>
      <c r="L993" s="87" t="s">
        <v>88</v>
      </c>
    </row>
    <row r="994" spans="1:12" ht="44.25" customHeight="1" x14ac:dyDescent="0.3">
      <c r="A994" s="87">
        <v>4</v>
      </c>
      <c r="B994" s="438" t="s">
        <v>315</v>
      </c>
      <c r="C994" s="71" t="s">
        <v>151</v>
      </c>
      <c r="D994" s="87" t="s">
        <v>234</v>
      </c>
      <c r="E994" s="89">
        <v>150000</v>
      </c>
      <c r="F994" s="89">
        <v>150000</v>
      </c>
      <c r="G994" s="89">
        <v>150000</v>
      </c>
      <c r="H994" s="89">
        <v>150000</v>
      </c>
      <c r="I994" s="89">
        <v>150000</v>
      </c>
      <c r="J994" s="89" t="s">
        <v>870</v>
      </c>
      <c r="K994" s="71" t="s">
        <v>155</v>
      </c>
      <c r="L994" s="87" t="s">
        <v>88</v>
      </c>
    </row>
    <row r="995" spans="1:12" ht="44.25" customHeight="1" x14ac:dyDescent="0.3">
      <c r="A995" s="87">
        <v>5</v>
      </c>
      <c r="B995" s="443" t="s">
        <v>650</v>
      </c>
      <c r="C995" s="71" t="s">
        <v>268</v>
      </c>
      <c r="D995" s="87" t="s">
        <v>234</v>
      </c>
      <c r="E995" s="89">
        <v>10000</v>
      </c>
      <c r="F995" s="89">
        <v>10000</v>
      </c>
      <c r="G995" s="89">
        <v>10000</v>
      </c>
      <c r="H995" s="89">
        <v>10000</v>
      </c>
      <c r="I995" s="89">
        <v>10000</v>
      </c>
      <c r="J995" s="89" t="s">
        <v>870</v>
      </c>
      <c r="K995" s="71" t="s">
        <v>269</v>
      </c>
      <c r="L995" s="87" t="s">
        <v>1124</v>
      </c>
    </row>
    <row r="996" spans="1:12" ht="40.5" customHeight="1" x14ac:dyDescent="0.3">
      <c r="A996" s="87">
        <v>6</v>
      </c>
      <c r="B996" s="428" t="s">
        <v>45</v>
      </c>
      <c r="C996" s="71" t="s">
        <v>152</v>
      </c>
      <c r="D996" s="87" t="s">
        <v>234</v>
      </c>
      <c r="E996" s="89">
        <v>10000</v>
      </c>
      <c r="F996" s="89">
        <v>10000</v>
      </c>
      <c r="G996" s="89">
        <v>10000</v>
      </c>
      <c r="H996" s="89">
        <v>10000</v>
      </c>
      <c r="I996" s="89">
        <v>10000</v>
      </c>
      <c r="J996" s="211" t="s">
        <v>870</v>
      </c>
      <c r="K996" s="71" t="s">
        <v>269</v>
      </c>
      <c r="L996" s="223" t="s">
        <v>266</v>
      </c>
    </row>
    <row r="997" spans="1:12" ht="38.25" customHeight="1" x14ac:dyDescent="0.3">
      <c r="A997" s="87">
        <v>7</v>
      </c>
      <c r="B997" s="428" t="s">
        <v>270</v>
      </c>
      <c r="C997" s="71" t="s">
        <v>153</v>
      </c>
      <c r="D997" s="87" t="s">
        <v>245</v>
      </c>
      <c r="E997" s="89">
        <v>100000</v>
      </c>
      <c r="F997" s="89">
        <v>100000</v>
      </c>
      <c r="G997" s="89">
        <v>100000</v>
      </c>
      <c r="H997" s="89">
        <v>100000</v>
      </c>
      <c r="I997" s="89">
        <v>100000</v>
      </c>
      <c r="J997" s="200" t="s">
        <v>1052</v>
      </c>
      <c r="K997" s="105" t="s">
        <v>651</v>
      </c>
      <c r="L997" s="87" t="s">
        <v>88</v>
      </c>
    </row>
    <row r="998" spans="1:12" ht="63" customHeight="1" x14ac:dyDescent="0.3">
      <c r="A998" s="90">
        <v>8</v>
      </c>
      <c r="B998" s="429" t="s">
        <v>46</v>
      </c>
      <c r="C998" s="72" t="s">
        <v>652</v>
      </c>
      <c r="D998" s="90" t="s">
        <v>218</v>
      </c>
      <c r="E998" s="75">
        <v>200000</v>
      </c>
      <c r="F998" s="75">
        <v>200000</v>
      </c>
      <c r="G998" s="75">
        <v>200000</v>
      </c>
      <c r="H998" s="75">
        <v>200000</v>
      </c>
      <c r="I998" s="75">
        <v>200000</v>
      </c>
      <c r="J998" s="75" t="s">
        <v>872</v>
      </c>
      <c r="K998" s="72" t="s">
        <v>156</v>
      </c>
      <c r="L998" s="90" t="s">
        <v>88</v>
      </c>
    </row>
    <row r="999" spans="1:12" ht="21.75" customHeight="1" x14ac:dyDescent="0.3">
      <c r="A999" s="148"/>
      <c r="B999" s="444"/>
      <c r="C999" s="172" t="s">
        <v>392</v>
      </c>
      <c r="D999" s="173">
        <v>8</v>
      </c>
      <c r="E999" s="362">
        <f>SUM(E991:E998)</f>
        <v>720000</v>
      </c>
      <c r="F999" s="362">
        <f>SUM(F991:F998)</f>
        <v>720000</v>
      </c>
      <c r="G999" s="362">
        <f>SUM(G991:G998)</f>
        <v>720000</v>
      </c>
      <c r="H999" s="362">
        <f>SUM(H991:H998)</f>
        <v>720000</v>
      </c>
      <c r="I999" s="362">
        <f>SUM(I991:I998)</f>
        <v>720000</v>
      </c>
      <c r="J999" s="133"/>
      <c r="K999" s="148"/>
      <c r="L999" s="148"/>
    </row>
    <row r="1000" spans="1:12" ht="18" customHeight="1" x14ac:dyDescent="0.3">
      <c r="A1000" s="148"/>
      <c r="B1000" s="444"/>
      <c r="C1000" s="128"/>
      <c r="D1000" s="128"/>
      <c r="E1000" s="133"/>
      <c r="F1000" s="133"/>
      <c r="G1000" s="133"/>
      <c r="H1000" s="133"/>
      <c r="I1000" s="133"/>
      <c r="J1000" s="133"/>
      <c r="K1000" s="148"/>
      <c r="L1000" s="148"/>
    </row>
    <row r="1001" spans="1:12" ht="18" customHeight="1" x14ac:dyDescent="0.3">
      <c r="A1001" s="148"/>
      <c r="B1001" s="444"/>
      <c r="C1001" s="128"/>
      <c r="D1001" s="128"/>
      <c r="E1001" s="133"/>
      <c r="F1001" s="133"/>
      <c r="G1001" s="133"/>
      <c r="H1001" s="133"/>
      <c r="I1001" s="133"/>
      <c r="J1001" s="133"/>
      <c r="K1001" s="148"/>
      <c r="L1001" s="647">
        <v>111</v>
      </c>
    </row>
    <row r="1002" spans="1:12" x14ac:dyDescent="0.3">
      <c r="A1002" s="148"/>
      <c r="B1002" s="444"/>
      <c r="C1002" s="128"/>
      <c r="D1002" s="128"/>
      <c r="E1002" s="133"/>
      <c r="F1002" s="133"/>
      <c r="G1002" s="133"/>
      <c r="H1002" s="133"/>
      <c r="I1002" s="133"/>
      <c r="J1002" s="133"/>
      <c r="K1002" s="148"/>
      <c r="L1002" s="116" t="s">
        <v>928</v>
      </c>
    </row>
    <row r="1003" spans="1:12" x14ac:dyDescent="0.3">
      <c r="B1003" s="423" t="s">
        <v>647</v>
      </c>
      <c r="C1003" s="117"/>
      <c r="D1003" s="117"/>
      <c r="E1003" s="117"/>
      <c r="F1003" s="117"/>
      <c r="G1003" s="117"/>
      <c r="H1003" s="117"/>
      <c r="I1003" s="117"/>
      <c r="J1003" s="117"/>
      <c r="K1003" s="117"/>
    </row>
    <row r="1004" spans="1:12" x14ac:dyDescent="0.3">
      <c r="A1004" s="118"/>
      <c r="B1004" s="424"/>
      <c r="C1004" s="118"/>
      <c r="D1004" s="118" t="s">
        <v>78</v>
      </c>
      <c r="E1004" s="777" t="s">
        <v>4</v>
      </c>
      <c r="F1004" s="778"/>
      <c r="G1004" s="778"/>
      <c r="H1004" s="778"/>
      <c r="I1004" s="779"/>
      <c r="J1004" s="118" t="s">
        <v>422</v>
      </c>
      <c r="K1004" s="118"/>
      <c r="L1004" s="118" t="s">
        <v>80</v>
      </c>
    </row>
    <row r="1005" spans="1:12" x14ac:dyDescent="0.3">
      <c r="A1005" s="119" t="s">
        <v>76</v>
      </c>
      <c r="B1005" s="425" t="s">
        <v>3</v>
      </c>
      <c r="C1005" s="119" t="s">
        <v>77</v>
      </c>
      <c r="D1005" s="119" t="s">
        <v>1078</v>
      </c>
      <c r="E1005" s="119">
        <v>2561</v>
      </c>
      <c r="F1005" s="119">
        <v>2562</v>
      </c>
      <c r="G1005" s="119">
        <v>2563</v>
      </c>
      <c r="H1005" s="119">
        <v>2564</v>
      </c>
      <c r="I1005" s="119">
        <v>2565</v>
      </c>
      <c r="J1005" s="119" t="s">
        <v>423</v>
      </c>
      <c r="K1005" s="119" t="s">
        <v>79</v>
      </c>
      <c r="L1005" s="119" t="s">
        <v>424</v>
      </c>
    </row>
    <row r="1006" spans="1:12" x14ac:dyDescent="0.3">
      <c r="A1006" s="121"/>
      <c r="B1006" s="426"/>
      <c r="C1006" s="121"/>
      <c r="D1006" s="122" t="s">
        <v>1079</v>
      </c>
      <c r="E1006" s="121" t="s">
        <v>5</v>
      </c>
      <c r="F1006" s="121" t="s">
        <v>5</v>
      </c>
      <c r="G1006" s="121" t="s">
        <v>5</v>
      </c>
      <c r="H1006" s="121" t="s">
        <v>5</v>
      </c>
      <c r="I1006" s="121" t="s">
        <v>5</v>
      </c>
      <c r="J1006" s="121"/>
      <c r="K1006" s="121"/>
      <c r="L1006" s="121"/>
    </row>
    <row r="1007" spans="1:12" ht="67.5" customHeight="1" x14ac:dyDescent="0.3">
      <c r="A1007" s="87">
        <v>9</v>
      </c>
      <c r="B1007" s="428" t="s">
        <v>47</v>
      </c>
      <c r="C1007" s="171" t="s">
        <v>653</v>
      </c>
      <c r="D1007" s="87" t="s">
        <v>246</v>
      </c>
      <c r="E1007" s="89">
        <v>100000</v>
      </c>
      <c r="F1007" s="89">
        <v>100000</v>
      </c>
      <c r="G1007" s="89">
        <v>100000</v>
      </c>
      <c r="H1007" s="89">
        <v>100000</v>
      </c>
      <c r="I1007" s="89">
        <v>100000</v>
      </c>
      <c r="J1007" s="89" t="s">
        <v>871</v>
      </c>
      <c r="K1007" s="71" t="s">
        <v>157</v>
      </c>
      <c r="L1007" s="87" t="s">
        <v>88</v>
      </c>
    </row>
    <row r="1008" spans="1:12" ht="55.5" customHeight="1" x14ac:dyDescent="0.3">
      <c r="A1008" s="224">
        <v>10</v>
      </c>
      <c r="B1008" s="479" t="s">
        <v>48</v>
      </c>
      <c r="C1008" s="136" t="s">
        <v>158</v>
      </c>
      <c r="D1008" s="224" t="s">
        <v>215</v>
      </c>
      <c r="E1008" s="89">
        <v>200000</v>
      </c>
      <c r="F1008" s="89">
        <v>200000</v>
      </c>
      <c r="G1008" s="125">
        <v>200000</v>
      </c>
      <c r="H1008" s="125">
        <v>200000</v>
      </c>
      <c r="I1008" s="125">
        <v>200000</v>
      </c>
      <c r="J1008" s="125" t="s">
        <v>873</v>
      </c>
      <c r="K1008" s="225" t="s">
        <v>290</v>
      </c>
      <c r="L1008" s="87" t="s">
        <v>88</v>
      </c>
    </row>
    <row r="1009" spans="1:12" ht="48" customHeight="1" x14ac:dyDescent="0.3">
      <c r="A1009" s="87">
        <v>11</v>
      </c>
      <c r="B1009" s="445" t="s">
        <v>49</v>
      </c>
      <c r="C1009" s="71" t="s">
        <v>159</v>
      </c>
      <c r="D1009" s="87" t="s">
        <v>201</v>
      </c>
      <c r="E1009" s="89">
        <v>120000</v>
      </c>
      <c r="F1009" s="89">
        <v>120000</v>
      </c>
      <c r="G1009" s="89">
        <v>120000</v>
      </c>
      <c r="H1009" s="89">
        <v>120000</v>
      </c>
      <c r="I1009" s="89">
        <v>120000</v>
      </c>
      <c r="J1009" s="89" t="s">
        <v>874</v>
      </c>
      <c r="K1009" s="71" t="s">
        <v>160</v>
      </c>
      <c r="L1009" s="87" t="s">
        <v>88</v>
      </c>
    </row>
    <row r="1010" spans="1:12" ht="58.5" x14ac:dyDescent="0.3">
      <c r="A1010" s="255">
        <v>12</v>
      </c>
      <c r="B1010" s="476" t="s">
        <v>654</v>
      </c>
      <c r="C1010" s="213" t="s">
        <v>655</v>
      </c>
      <c r="D1010" s="255" t="s">
        <v>207</v>
      </c>
      <c r="E1010" s="216">
        <v>150000</v>
      </c>
      <c r="F1010" s="216">
        <v>150000</v>
      </c>
      <c r="G1010" s="216">
        <v>150000</v>
      </c>
      <c r="H1010" s="216">
        <v>150000</v>
      </c>
      <c r="I1010" s="216">
        <v>150000</v>
      </c>
      <c r="J1010" s="216" t="s">
        <v>875</v>
      </c>
      <c r="K1010" s="369" t="s">
        <v>656</v>
      </c>
      <c r="L1010" s="255" t="s">
        <v>88</v>
      </c>
    </row>
    <row r="1011" spans="1:12" ht="56.25" customHeight="1" x14ac:dyDescent="0.3">
      <c r="A1011" s="87">
        <v>13</v>
      </c>
      <c r="B1011" s="445" t="s">
        <v>50</v>
      </c>
      <c r="C1011" s="71" t="s">
        <v>657</v>
      </c>
      <c r="D1011" s="87" t="s">
        <v>658</v>
      </c>
      <c r="E1011" s="89">
        <v>30000</v>
      </c>
      <c r="F1011" s="89">
        <v>30000</v>
      </c>
      <c r="G1011" s="89">
        <v>30000</v>
      </c>
      <c r="H1011" s="89">
        <v>30000</v>
      </c>
      <c r="I1011" s="89">
        <v>30000</v>
      </c>
      <c r="J1011" s="200" t="s">
        <v>876</v>
      </c>
      <c r="K1011" s="71" t="s">
        <v>659</v>
      </c>
      <c r="L1011" s="87" t="s">
        <v>88</v>
      </c>
    </row>
    <row r="1012" spans="1:12" ht="75.75" customHeight="1" x14ac:dyDescent="0.3">
      <c r="A1012" s="87">
        <v>14</v>
      </c>
      <c r="B1012" s="443" t="s">
        <v>324</v>
      </c>
      <c r="C1012" s="71" t="s">
        <v>660</v>
      </c>
      <c r="D1012" s="87" t="s">
        <v>293</v>
      </c>
      <c r="E1012" s="89">
        <v>50000</v>
      </c>
      <c r="F1012" s="89">
        <v>50000</v>
      </c>
      <c r="G1012" s="89">
        <v>50000</v>
      </c>
      <c r="H1012" s="89">
        <v>50000</v>
      </c>
      <c r="I1012" s="89">
        <v>50000</v>
      </c>
      <c r="J1012" s="89" t="s">
        <v>871</v>
      </c>
      <c r="K1012" s="71" t="s">
        <v>661</v>
      </c>
      <c r="L1012" s="87" t="s">
        <v>88</v>
      </c>
    </row>
    <row r="1013" spans="1:12" ht="60" customHeight="1" x14ac:dyDescent="0.3">
      <c r="A1013" s="90">
        <v>15</v>
      </c>
      <c r="B1013" s="453" t="s">
        <v>662</v>
      </c>
      <c r="C1013" s="72" t="s">
        <v>663</v>
      </c>
      <c r="D1013" s="90" t="s">
        <v>664</v>
      </c>
      <c r="E1013" s="75">
        <v>20000</v>
      </c>
      <c r="F1013" s="75">
        <v>20000</v>
      </c>
      <c r="G1013" s="75">
        <v>20000</v>
      </c>
      <c r="H1013" s="75">
        <v>20000</v>
      </c>
      <c r="I1013" s="75">
        <v>20000</v>
      </c>
      <c r="J1013" s="75" t="s">
        <v>871</v>
      </c>
      <c r="K1013" s="72" t="s">
        <v>665</v>
      </c>
      <c r="L1013" s="90" t="s">
        <v>88</v>
      </c>
    </row>
    <row r="1014" spans="1:12" x14ac:dyDescent="0.3">
      <c r="A1014" s="127"/>
      <c r="B1014" s="430"/>
      <c r="C1014" s="172" t="s">
        <v>1125</v>
      </c>
      <c r="D1014" s="173">
        <v>15</v>
      </c>
      <c r="E1014" s="362">
        <f>SUM(E1007:E1013)</f>
        <v>670000</v>
      </c>
      <c r="F1014" s="362">
        <f>SUM(F1007:F1013)</f>
        <v>670000</v>
      </c>
      <c r="G1014" s="362">
        <f>SUM(G1007:G1013)</f>
        <v>670000</v>
      </c>
      <c r="H1014" s="362">
        <f>SUM(H1007:H1013)</f>
        <v>670000</v>
      </c>
      <c r="I1014" s="362">
        <f>SUM(I1007:I1013)</f>
        <v>670000</v>
      </c>
      <c r="J1014" s="31"/>
      <c r="K1014" s="30"/>
      <c r="L1014" s="131"/>
    </row>
    <row r="1015" spans="1:12" ht="25.5" customHeight="1" x14ac:dyDescent="0.3">
      <c r="A1015" s="127"/>
      <c r="B1015" s="430"/>
      <c r="C1015" s="30"/>
      <c r="D1015" s="127"/>
      <c r="E1015" s="31"/>
      <c r="F1015" s="31"/>
      <c r="G1015" s="31"/>
      <c r="H1015" s="248"/>
      <c r="I1015" s="248"/>
      <c r="J1015" s="31"/>
      <c r="K1015" s="30"/>
      <c r="L1015" s="127"/>
    </row>
    <row r="1016" spans="1:12" ht="21.75" customHeight="1" x14ac:dyDescent="0.3">
      <c r="A1016" s="127"/>
      <c r="B1016" s="430"/>
      <c r="C1016" s="30"/>
      <c r="D1016" s="127"/>
      <c r="E1016" s="31"/>
      <c r="F1016" s="31"/>
      <c r="G1016" s="31"/>
      <c r="H1016" s="31"/>
      <c r="I1016" s="31"/>
      <c r="J1016" s="31"/>
      <c r="K1016" s="30"/>
      <c r="L1016" s="531"/>
    </row>
    <row r="1017" spans="1:12" ht="18" customHeight="1" x14ac:dyDescent="0.3">
      <c r="A1017" s="127"/>
      <c r="B1017" s="430"/>
      <c r="C1017" s="30"/>
      <c r="D1017" s="127"/>
      <c r="E1017" s="31"/>
      <c r="F1017" s="31"/>
      <c r="G1017" s="31"/>
      <c r="H1017" s="31"/>
      <c r="I1017" s="31"/>
      <c r="J1017" s="31"/>
      <c r="K1017" s="30"/>
      <c r="L1017" s="666">
        <v>112</v>
      </c>
    </row>
    <row r="1018" spans="1:12" x14ac:dyDescent="0.3">
      <c r="A1018" s="148"/>
      <c r="B1018" s="444"/>
      <c r="C1018" s="128"/>
      <c r="D1018" s="128"/>
      <c r="E1018" s="133"/>
      <c r="F1018" s="133"/>
      <c r="G1018" s="133"/>
      <c r="H1018" s="133"/>
      <c r="I1018" s="133"/>
      <c r="J1018" s="133"/>
      <c r="K1018" s="148"/>
      <c r="L1018" s="116" t="s">
        <v>928</v>
      </c>
    </row>
    <row r="1019" spans="1:12" x14ac:dyDescent="0.3">
      <c r="B1019" s="423" t="s">
        <v>647</v>
      </c>
      <c r="C1019" s="117"/>
      <c r="D1019" s="117"/>
      <c r="E1019" s="117"/>
      <c r="F1019" s="117"/>
      <c r="G1019" s="117"/>
      <c r="H1019" s="117"/>
      <c r="I1019" s="117"/>
      <c r="J1019" s="117"/>
      <c r="K1019" s="117"/>
    </row>
    <row r="1020" spans="1:12" x14ac:dyDescent="0.3">
      <c r="A1020" s="118"/>
      <c r="B1020" s="424"/>
      <c r="C1020" s="118"/>
      <c r="D1020" s="118" t="s">
        <v>78</v>
      </c>
      <c r="E1020" s="777" t="s">
        <v>4</v>
      </c>
      <c r="F1020" s="778"/>
      <c r="G1020" s="778"/>
      <c r="H1020" s="778"/>
      <c r="I1020" s="779"/>
      <c r="J1020" s="118" t="s">
        <v>422</v>
      </c>
      <c r="K1020" s="118"/>
      <c r="L1020" s="118" t="s">
        <v>80</v>
      </c>
    </row>
    <row r="1021" spans="1:12" x14ac:dyDescent="0.3">
      <c r="A1021" s="119" t="s">
        <v>76</v>
      </c>
      <c r="B1021" s="425" t="s">
        <v>3</v>
      </c>
      <c r="C1021" s="119" t="s">
        <v>77</v>
      </c>
      <c r="D1021" s="119" t="s">
        <v>1078</v>
      </c>
      <c r="E1021" s="119">
        <v>2561</v>
      </c>
      <c r="F1021" s="119">
        <v>2562</v>
      </c>
      <c r="G1021" s="119">
        <v>2563</v>
      </c>
      <c r="H1021" s="119">
        <v>2564</v>
      </c>
      <c r="I1021" s="119">
        <v>2565</v>
      </c>
      <c r="J1021" s="119" t="s">
        <v>423</v>
      </c>
      <c r="K1021" s="119" t="s">
        <v>79</v>
      </c>
      <c r="L1021" s="119" t="s">
        <v>424</v>
      </c>
    </row>
    <row r="1022" spans="1:12" x14ac:dyDescent="0.3">
      <c r="A1022" s="121"/>
      <c r="B1022" s="426"/>
      <c r="C1022" s="121"/>
      <c r="D1022" s="122" t="s">
        <v>1079</v>
      </c>
      <c r="E1022" s="121" t="s">
        <v>5</v>
      </c>
      <c r="F1022" s="121" t="s">
        <v>5</v>
      </c>
      <c r="G1022" s="121" t="s">
        <v>5</v>
      </c>
      <c r="H1022" s="121" t="s">
        <v>5</v>
      </c>
      <c r="I1022" s="121" t="s">
        <v>5</v>
      </c>
      <c r="J1022" s="121"/>
      <c r="K1022" s="121"/>
      <c r="L1022" s="121"/>
    </row>
    <row r="1023" spans="1:12" ht="56.25" x14ac:dyDescent="0.3">
      <c r="A1023" s="87">
        <v>16</v>
      </c>
      <c r="B1023" s="445" t="s">
        <v>387</v>
      </c>
      <c r="C1023" s="71" t="s">
        <v>666</v>
      </c>
      <c r="D1023" s="87" t="s">
        <v>207</v>
      </c>
      <c r="E1023" s="89">
        <v>100000</v>
      </c>
      <c r="F1023" s="89">
        <v>100000</v>
      </c>
      <c r="G1023" s="89">
        <v>100000</v>
      </c>
      <c r="H1023" s="89">
        <v>100000</v>
      </c>
      <c r="I1023" s="89">
        <v>100000</v>
      </c>
      <c r="J1023" s="89" t="s">
        <v>877</v>
      </c>
      <c r="K1023" s="71" t="s">
        <v>667</v>
      </c>
      <c r="L1023" s="87" t="s">
        <v>88</v>
      </c>
    </row>
    <row r="1024" spans="1:12" ht="44.25" customHeight="1" x14ac:dyDescent="0.3">
      <c r="A1024" s="87">
        <v>17</v>
      </c>
      <c r="B1024" s="443" t="s">
        <v>330</v>
      </c>
      <c r="C1024" s="71" t="s">
        <v>161</v>
      </c>
      <c r="D1024" s="87" t="s">
        <v>247</v>
      </c>
      <c r="E1024" s="89">
        <v>20000</v>
      </c>
      <c r="F1024" s="89">
        <v>40000</v>
      </c>
      <c r="G1024" s="89">
        <v>40000</v>
      </c>
      <c r="H1024" s="89">
        <v>40000</v>
      </c>
      <c r="I1024" s="89">
        <v>40000</v>
      </c>
      <c r="J1024" s="89" t="s">
        <v>878</v>
      </c>
      <c r="K1024" s="71" t="s">
        <v>162</v>
      </c>
      <c r="L1024" s="87" t="s">
        <v>88</v>
      </c>
    </row>
    <row r="1025" spans="1:12" ht="60.75" customHeight="1" x14ac:dyDescent="0.3">
      <c r="A1025" s="87">
        <v>18</v>
      </c>
      <c r="B1025" s="443" t="s">
        <v>51</v>
      </c>
      <c r="C1025" s="71" t="s">
        <v>163</v>
      </c>
      <c r="D1025" s="87" t="s">
        <v>215</v>
      </c>
      <c r="E1025" s="89">
        <v>50000</v>
      </c>
      <c r="F1025" s="89">
        <v>50000</v>
      </c>
      <c r="G1025" s="89">
        <v>50000</v>
      </c>
      <c r="H1025" s="89">
        <v>50000</v>
      </c>
      <c r="I1025" s="89">
        <v>50000</v>
      </c>
      <c r="J1025" s="89" t="s">
        <v>878</v>
      </c>
      <c r="K1025" s="71" t="s">
        <v>668</v>
      </c>
      <c r="L1025" s="87" t="s">
        <v>88</v>
      </c>
    </row>
    <row r="1026" spans="1:12" ht="75" customHeight="1" x14ac:dyDescent="0.3">
      <c r="A1026" s="87">
        <v>19</v>
      </c>
      <c r="B1026" s="445" t="s">
        <v>299</v>
      </c>
      <c r="C1026" s="71" t="s">
        <v>669</v>
      </c>
      <c r="D1026" s="87" t="s">
        <v>285</v>
      </c>
      <c r="E1026" s="89">
        <v>100000</v>
      </c>
      <c r="F1026" s="89">
        <v>100000</v>
      </c>
      <c r="G1026" s="89">
        <v>100000</v>
      </c>
      <c r="H1026" s="89">
        <v>100000</v>
      </c>
      <c r="I1026" s="89">
        <v>100000</v>
      </c>
      <c r="J1026" s="89" t="s">
        <v>879</v>
      </c>
      <c r="K1026" s="171" t="s">
        <v>1037</v>
      </c>
      <c r="L1026" s="87" t="s">
        <v>286</v>
      </c>
    </row>
    <row r="1027" spans="1:12" ht="75" customHeight="1" x14ac:dyDescent="0.3">
      <c r="A1027" s="755">
        <v>20</v>
      </c>
      <c r="B1027" s="439" t="s">
        <v>329</v>
      </c>
      <c r="C1027" s="100" t="s">
        <v>670</v>
      </c>
      <c r="D1027" s="756" t="s">
        <v>211</v>
      </c>
      <c r="E1027" s="757">
        <v>50000</v>
      </c>
      <c r="F1027" s="757">
        <v>50000</v>
      </c>
      <c r="G1027" s="757">
        <v>50000</v>
      </c>
      <c r="H1027" s="757">
        <v>50000</v>
      </c>
      <c r="I1027" s="757">
        <v>50000</v>
      </c>
      <c r="J1027" s="758" t="s">
        <v>880</v>
      </c>
      <c r="K1027" s="728" t="s">
        <v>671</v>
      </c>
      <c r="L1027" s="756" t="s">
        <v>88</v>
      </c>
    </row>
    <row r="1028" spans="1:12" ht="75" customHeight="1" x14ac:dyDescent="0.3">
      <c r="A1028" s="228">
        <v>21</v>
      </c>
      <c r="B1028" s="478" t="s">
        <v>1418</v>
      </c>
      <c r="C1028" s="72" t="s">
        <v>1419</v>
      </c>
      <c r="D1028" s="90" t="s">
        <v>250</v>
      </c>
      <c r="E1028" s="75" t="s">
        <v>1128</v>
      </c>
      <c r="F1028" s="75" t="s">
        <v>1128</v>
      </c>
      <c r="G1028" s="75">
        <v>20000</v>
      </c>
      <c r="H1028" s="75">
        <v>20000</v>
      </c>
      <c r="I1028" s="75">
        <v>20000</v>
      </c>
      <c r="J1028" s="75" t="s">
        <v>1421</v>
      </c>
      <c r="K1028" s="75" t="s">
        <v>1420</v>
      </c>
      <c r="L1028" s="90" t="s">
        <v>88</v>
      </c>
    </row>
    <row r="1029" spans="1:12" ht="20.25" customHeight="1" x14ac:dyDescent="0.3">
      <c r="A1029" s="152"/>
      <c r="B1029" s="459"/>
      <c r="C1029" s="205" t="s">
        <v>1126</v>
      </c>
      <c r="D1029" s="206">
        <v>20</v>
      </c>
      <c r="E1029" s="207">
        <f>SUM(E1023:E1028)</f>
        <v>320000</v>
      </c>
      <c r="F1029" s="207">
        <f>SUM(F1023:F1027)</f>
        <v>340000</v>
      </c>
      <c r="G1029" s="207">
        <f>SUM(G1023:G1028)</f>
        <v>360000</v>
      </c>
      <c r="H1029" s="207">
        <f>SUM(H1023:H1028)</f>
        <v>360000</v>
      </c>
      <c r="I1029" s="207">
        <f>SUM(I1023:I1028)</f>
        <v>360000</v>
      </c>
      <c r="J1029" s="194"/>
      <c r="K1029" s="152"/>
      <c r="L1029" s="152"/>
    </row>
    <row r="1030" spans="1:12" x14ac:dyDescent="0.3">
      <c r="A1030" s="147"/>
      <c r="B1030" s="464"/>
      <c r="C1030" s="372" t="s">
        <v>392</v>
      </c>
      <c r="D1030" s="342">
        <v>21</v>
      </c>
      <c r="E1030" s="373">
        <f>E999+E1014+E1029</f>
        <v>1710000</v>
      </c>
      <c r="F1030" s="373">
        <f>F999+F1014+F1029</f>
        <v>1730000</v>
      </c>
      <c r="G1030" s="373">
        <f>G999+G1014+G1029</f>
        <v>1750000</v>
      </c>
      <c r="H1030" s="373">
        <f>H999+H1014+H1029</f>
        <v>1750000</v>
      </c>
      <c r="I1030" s="373">
        <f>I999+I1014+I1029</f>
        <v>1750000</v>
      </c>
      <c r="J1030" s="195"/>
      <c r="K1030" s="148"/>
      <c r="L1030" s="148"/>
    </row>
    <row r="1031" spans="1:12" x14ac:dyDescent="0.3">
      <c r="A1031" s="147"/>
      <c r="B1031" s="444"/>
      <c r="C1031" s="176"/>
      <c r="D1031" s="177"/>
      <c r="E1031" s="175"/>
      <c r="F1031" s="175"/>
      <c r="G1031" s="175"/>
      <c r="H1031" s="175"/>
      <c r="I1031" s="175"/>
      <c r="J1031" s="175"/>
      <c r="K1031" s="148"/>
      <c r="L1031" s="148"/>
    </row>
    <row r="1032" spans="1:12" x14ac:dyDescent="0.3">
      <c r="A1032" s="147"/>
      <c r="B1032" s="444"/>
      <c r="C1032" s="196"/>
      <c r="D1032" s="197"/>
      <c r="E1032" s="198"/>
      <c r="F1032" s="198"/>
      <c r="G1032" s="198"/>
      <c r="H1032" s="198"/>
      <c r="I1032" s="198"/>
      <c r="J1032" s="198"/>
      <c r="K1032" s="148"/>
      <c r="L1032" s="149"/>
    </row>
    <row r="1033" spans="1:12" x14ac:dyDescent="0.3">
      <c r="A1033" s="147"/>
      <c r="B1033" s="444"/>
      <c r="C1033" s="196"/>
      <c r="D1033" s="197"/>
      <c r="E1033" s="198"/>
      <c r="F1033" s="198"/>
      <c r="G1033" s="198"/>
      <c r="H1033" s="198"/>
      <c r="I1033" s="198"/>
      <c r="J1033" s="198"/>
      <c r="K1033" s="148"/>
      <c r="L1033" s="149"/>
    </row>
    <row r="1034" spans="1:12" x14ac:dyDescent="0.3">
      <c r="A1034" s="147"/>
      <c r="B1034" s="444"/>
      <c r="C1034" s="196"/>
      <c r="D1034" s="197"/>
      <c r="E1034" s="198"/>
      <c r="F1034" s="198"/>
      <c r="G1034" s="198"/>
      <c r="H1034" s="198"/>
      <c r="I1034" s="198"/>
      <c r="J1034" s="198"/>
      <c r="K1034" s="148"/>
      <c r="L1034" s="647">
        <v>113</v>
      </c>
    </row>
    <row r="1035" spans="1:12" x14ac:dyDescent="0.3">
      <c r="A1035" s="147"/>
      <c r="B1035" s="444"/>
      <c r="C1035" s="196"/>
      <c r="D1035" s="197"/>
      <c r="E1035" s="198"/>
      <c r="F1035" s="198"/>
      <c r="G1035" s="198"/>
      <c r="H1035" s="198"/>
      <c r="I1035" s="198"/>
      <c r="J1035" s="198"/>
      <c r="K1035" s="148"/>
      <c r="L1035" s="116" t="s">
        <v>928</v>
      </c>
    </row>
    <row r="1036" spans="1:12" ht="23.25" x14ac:dyDescent="0.35">
      <c r="A1036" s="180" t="s">
        <v>619</v>
      </c>
      <c r="B1036" s="458"/>
      <c r="C1036" s="180"/>
      <c r="D1036" s="180"/>
      <c r="E1036" s="180"/>
      <c r="F1036" s="180"/>
      <c r="G1036" s="180"/>
      <c r="H1036" s="180"/>
      <c r="I1036" s="180"/>
      <c r="J1036" s="180"/>
      <c r="K1036" s="180"/>
      <c r="L1036" s="181"/>
    </row>
    <row r="1037" spans="1:12" ht="23.25" x14ac:dyDescent="0.35">
      <c r="A1037" s="780" t="s">
        <v>952</v>
      </c>
      <c r="B1037" s="780"/>
      <c r="C1037" s="780"/>
      <c r="D1037" s="780"/>
      <c r="E1037" s="780"/>
      <c r="F1037" s="780"/>
      <c r="G1037" s="780"/>
      <c r="H1037" s="780"/>
      <c r="I1037" s="780"/>
      <c r="J1037" s="780"/>
      <c r="K1037" s="780"/>
      <c r="L1037" s="780"/>
    </row>
    <row r="1038" spans="1:12" x14ac:dyDescent="0.3">
      <c r="B1038" s="423" t="s">
        <v>617</v>
      </c>
      <c r="C1038" s="117"/>
      <c r="D1038" s="117"/>
      <c r="E1038" s="117"/>
      <c r="F1038" s="117"/>
      <c r="G1038" s="117"/>
      <c r="H1038" s="117"/>
      <c r="I1038" s="117"/>
      <c r="J1038" s="117"/>
      <c r="K1038" s="117"/>
      <c r="L1038" s="117"/>
    </row>
    <row r="1039" spans="1:12" x14ac:dyDescent="0.3">
      <c r="B1039" s="423" t="s">
        <v>672</v>
      </c>
      <c r="C1039" s="117"/>
      <c r="D1039" s="117"/>
      <c r="E1039" s="117"/>
      <c r="F1039" s="117"/>
      <c r="G1039" s="117"/>
      <c r="H1039" s="117"/>
      <c r="I1039" s="117"/>
      <c r="J1039" s="117"/>
      <c r="K1039" s="117"/>
      <c r="L1039" s="117"/>
    </row>
    <row r="1040" spans="1:12" x14ac:dyDescent="0.3">
      <c r="A1040" s="118"/>
      <c r="B1040" s="424"/>
      <c r="C1040" s="118"/>
      <c r="D1040" s="118" t="s">
        <v>78</v>
      </c>
      <c r="E1040" s="777" t="s">
        <v>4</v>
      </c>
      <c r="F1040" s="778"/>
      <c r="G1040" s="778"/>
      <c r="H1040" s="778"/>
      <c r="I1040" s="779"/>
      <c r="J1040" s="118" t="s">
        <v>422</v>
      </c>
      <c r="K1040" s="118"/>
      <c r="L1040" s="118" t="s">
        <v>80</v>
      </c>
    </row>
    <row r="1041" spans="1:12" x14ac:dyDescent="0.3">
      <c r="A1041" s="119" t="s">
        <v>76</v>
      </c>
      <c r="B1041" s="425" t="s">
        <v>3</v>
      </c>
      <c r="C1041" s="119" t="s">
        <v>77</v>
      </c>
      <c r="D1041" s="119" t="s">
        <v>1078</v>
      </c>
      <c r="E1041" s="119">
        <v>2561</v>
      </c>
      <c r="F1041" s="119">
        <v>2562</v>
      </c>
      <c r="G1041" s="119">
        <v>2563</v>
      </c>
      <c r="H1041" s="119">
        <v>2564</v>
      </c>
      <c r="I1041" s="119">
        <v>2565</v>
      </c>
      <c r="J1041" s="119" t="s">
        <v>423</v>
      </c>
      <c r="K1041" s="119" t="s">
        <v>79</v>
      </c>
      <c r="L1041" s="119" t="s">
        <v>424</v>
      </c>
    </row>
    <row r="1042" spans="1:12" x14ac:dyDescent="0.3">
      <c r="A1042" s="121"/>
      <c r="B1042" s="426"/>
      <c r="C1042" s="121"/>
      <c r="D1042" s="122" t="s">
        <v>1079</v>
      </c>
      <c r="E1042" s="121" t="s">
        <v>5</v>
      </c>
      <c r="F1042" s="121" t="s">
        <v>5</v>
      </c>
      <c r="G1042" s="121" t="s">
        <v>5</v>
      </c>
      <c r="H1042" s="121" t="s">
        <v>5</v>
      </c>
      <c r="I1042" s="121" t="s">
        <v>5</v>
      </c>
      <c r="J1042" s="121"/>
      <c r="K1042" s="121"/>
      <c r="L1042" s="121"/>
    </row>
    <row r="1043" spans="1:12" ht="75" x14ac:dyDescent="0.3">
      <c r="A1043" s="232">
        <v>1</v>
      </c>
      <c r="B1043" s="442" t="s">
        <v>52</v>
      </c>
      <c r="C1043" s="94" t="s">
        <v>673</v>
      </c>
      <c r="D1043" s="93" t="s">
        <v>211</v>
      </c>
      <c r="E1043" s="96">
        <v>100000</v>
      </c>
      <c r="F1043" s="96">
        <v>100000</v>
      </c>
      <c r="G1043" s="96">
        <v>100000</v>
      </c>
      <c r="H1043" s="96">
        <v>100000</v>
      </c>
      <c r="I1043" s="96">
        <v>100000</v>
      </c>
      <c r="J1043" s="96" t="s">
        <v>881</v>
      </c>
      <c r="K1043" s="94" t="s">
        <v>167</v>
      </c>
      <c r="L1043" s="93" t="s">
        <v>88</v>
      </c>
    </row>
    <row r="1044" spans="1:12" ht="39" x14ac:dyDescent="0.3">
      <c r="A1044" s="233">
        <v>2</v>
      </c>
      <c r="B1044" s="438" t="s">
        <v>409</v>
      </c>
      <c r="C1044" s="71" t="s">
        <v>164</v>
      </c>
      <c r="D1044" s="87" t="s">
        <v>234</v>
      </c>
      <c r="E1044" s="89">
        <v>50000</v>
      </c>
      <c r="F1044" s="89">
        <v>50000</v>
      </c>
      <c r="G1044" s="89">
        <v>50000</v>
      </c>
      <c r="H1044" s="89">
        <v>50000</v>
      </c>
      <c r="I1044" s="89">
        <v>50000</v>
      </c>
      <c r="J1044" s="105" t="s">
        <v>882</v>
      </c>
      <c r="K1044" s="71" t="s">
        <v>168</v>
      </c>
      <c r="L1044" s="87" t="s">
        <v>88</v>
      </c>
    </row>
    <row r="1045" spans="1:12" ht="41.25" customHeight="1" x14ac:dyDescent="0.3">
      <c r="A1045" s="233">
        <v>3</v>
      </c>
      <c r="B1045" s="460" t="s">
        <v>53</v>
      </c>
      <c r="C1045" s="71" t="s">
        <v>674</v>
      </c>
      <c r="D1045" s="87" t="s">
        <v>248</v>
      </c>
      <c r="E1045" s="89">
        <v>200000</v>
      </c>
      <c r="F1045" s="89">
        <v>200000</v>
      </c>
      <c r="G1045" s="89">
        <v>200000</v>
      </c>
      <c r="H1045" s="89">
        <v>200000</v>
      </c>
      <c r="I1045" s="89">
        <v>200000</v>
      </c>
      <c r="J1045" s="71" t="s">
        <v>883</v>
      </c>
      <c r="K1045" s="71" t="s">
        <v>169</v>
      </c>
      <c r="L1045" s="87" t="s">
        <v>88</v>
      </c>
    </row>
    <row r="1046" spans="1:12" ht="41.25" customHeight="1" x14ac:dyDescent="0.3">
      <c r="A1046" s="233">
        <v>4</v>
      </c>
      <c r="B1046" s="460" t="s">
        <v>388</v>
      </c>
      <c r="C1046" s="71" t="s">
        <v>164</v>
      </c>
      <c r="D1046" s="87" t="s">
        <v>249</v>
      </c>
      <c r="E1046" s="89">
        <v>200000</v>
      </c>
      <c r="F1046" s="89">
        <v>200000</v>
      </c>
      <c r="G1046" s="89">
        <v>200000</v>
      </c>
      <c r="H1046" s="89">
        <v>200000</v>
      </c>
      <c r="I1046" s="89">
        <v>200000</v>
      </c>
      <c r="J1046" s="71" t="s">
        <v>174</v>
      </c>
      <c r="K1046" s="71" t="s">
        <v>174</v>
      </c>
      <c r="L1046" s="87" t="s">
        <v>262</v>
      </c>
    </row>
    <row r="1047" spans="1:12" ht="42" customHeight="1" x14ac:dyDescent="0.3">
      <c r="A1047" s="233">
        <v>5</v>
      </c>
      <c r="B1047" s="460" t="s">
        <v>54</v>
      </c>
      <c r="C1047" s="71" t="s">
        <v>165</v>
      </c>
      <c r="D1047" s="87" t="s">
        <v>249</v>
      </c>
      <c r="E1047" s="89">
        <v>10000</v>
      </c>
      <c r="F1047" s="89">
        <v>10000</v>
      </c>
      <c r="G1047" s="89">
        <v>10000</v>
      </c>
      <c r="H1047" s="89">
        <v>10000</v>
      </c>
      <c r="I1047" s="89">
        <v>10000</v>
      </c>
      <c r="J1047" s="71" t="s">
        <v>174</v>
      </c>
      <c r="K1047" s="71" t="s">
        <v>174</v>
      </c>
      <c r="L1047" s="87" t="s">
        <v>88</v>
      </c>
    </row>
    <row r="1048" spans="1:12" ht="75" x14ac:dyDescent="0.3">
      <c r="A1048" s="234">
        <v>6</v>
      </c>
      <c r="B1048" s="440" t="s">
        <v>999</v>
      </c>
      <c r="C1048" s="72" t="s">
        <v>1000</v>
      </c>
      <c r="D1048" s="90" t="s">
        <v>234</v>
      </c>
      <c r="E1048" s="75">
        <v>20000</v>
      </c>
      <c r="F1048" s="75">
        <v>20000</v>
      </c>
      <c r="G1048" s="75">
        <v>20000</v>
      </c>
      <c r="H1048" s="75">
        <v>20000</v>
      </c>
      <c r="I1048" s="75">
        <v>20000</v>
      </c>
      <c r="J1048" s="72" t="s">
        <v>675</v>
      </c>
      <c r="K1048" s="72" t="s">
        <v>675</v>
      </c>
      <c r="L1048" s="90" t="s">
        <v>88</v>
      </c>
    </row>
    <row r="1049" spans="1:12" x14ac:dyDescent="0.3">
      <c r="A1049" s="147"/>
      <c r="B1049" s="444"/>
      <c r="C1049" s="172" t="s">
        <v>385</v>
      </c>
      <c r="D1049" s="173">
        <v>6</v>
      </c>
      <c r="E1049" s="362">
        <f>SUM(E1043:E1048)</f>
        <v>580000</v>
      </c>
      <c r="F1049" s="362">
        <f>SUM(F1043:F1048)</f>
        <v>580000</v>
      </c>
      <c r="G1049" s="362">
        <f>SUM(G1043:G1048)</f>
        <v>580000</v>
      </c>
      <c r="H1049" s="362">
        <f>SUM(H1043:H1048)</f>
        <v>580000</v>
      </c>
      <c r="I1049" s="362">
        <f>SUM(I1043:I1048)</f>
        <v>580000</v>
      </c>
      <c r="J1049" s="133"/>
      <c r="K1049" s="148"/>
      <c r="L1049" s="148"/>
    </row>
    <row r="1050" spans="1:12" x14ac:dyDescent="0.3">
      <c r="A1050" s="147"/>
      <c r="B1050" s="444"/>
      <c r="C1050" s="363"/>
      <c r="D1050" s="363"/>
      <c r="E1050" s="175"/>
      <c r="F1050" s="175"/>
      <c r="G1050" s="175"/>
      <c r="H1050" s="175"/>
      <c r="I1050" s="175"/>
      <c r="J1050" s="133"/>
      <c r="K1050" s="148"/>
      <c r="L1050" s="148"/>
    </row>
    <row r="1051" spans="1:12" x14ac:dyDescent="0.3">
      <c r="A1051" s="147"/>
      <c r="B1051" s="444"/>
      <c r="C1051" s="363"/>
      <c r="D1051" s="363"/>
      <c r="E1051" s="175"/>
      <c r="F1051" s="175"/>
      <c r="G1051" s="175"/>
      <c r="H1051" s="175"/>
      <c r="I1051" s="175"/>
      <c r="J1051" s="133"/>
      <c r="K1051" s="148"/>
      <c r="L1051" s="148"/>
    </row>
    <row r="1052" spans="1:12" x14ac:dyDescent="0.3">
      <c r="A1052" s="147"/>
      <c r="B1052" s="444"/>
      <c r="C1052" s="363"/>
      <c r="D1052" s="363"/>
      <c r="E1052" s="175"/>
      <c r="F1052" s="175"/>
      <c r="G1052" s="175"/>
      <c r="H1052" s="175"/>
      <c r="I1052" s="175"/>
      <c r="J1052" s="133"/>
      <c r="K1052" s="148"/>
      <c r="L1052" s="148"/>
    </row>
    <row r="1053" spans="1:12" x14ac:dyDescent="0.3">
      <c r="A1053" s="147"/>
      <c r="B1053" s="444"/>
      <c r="C1053" s="363"/>
      <c r="D1053" s="363"/>
      <c r="E1053" s="175"/>
      <c r="F1053" s="175"/>
      <c r="G1053" s="175"/>
      <c r="H1053" s="175"/>
      <c r="I1053" s="175"/>
      <c r="J1053" s="133"/>
      <c r="K1053" s="148"/>
      <c r="L1053" s="148"/>
    </row>
    <row r="1054" spans="1:12" x14ac:dyDescent="0.3">
      <c r="A1054" s="147"/>
      <c r="B1054" s="444"/>
      <c r="C1054" s="363"/>
      <c r="D1054" s="363"/>
      <c r="E1054" s="175"/>
      <c r="F1054" s="175"/>
      <c r="G1054" s="175"/>
      <c r="H1054" s="175"/>
      <c r="I1054" s="175"/>
      <c r="J1054" s="133"/>
      <c r="K1054" s="148"/>
      <c r="L1054" s="647">
        <v>114</v>
      </c>
    </row>
    <row r="1055" spans="1:12" x14ac:dyDescent="0.3">
      <c r="A1055" s="147"/>
      <c r="B1055" s="444"/>
      <c r="C1055" s="128"/>
      <c r="D1055" s="128"/>
      <c r="E1055" s="133"/>
      <c r="F1055" s="133"/>
      <c r="G1055" s="133"/>
      <c r="H1055" s="133"/>
      <c r="I1055" s="133"/>
      <c r="J1055" s="133"/>
      <c r="K1055" s="148"/>
      <c r="L1055" s="116" t="s">
        <v>928</v>
      </c>
    </row>
    <row r="1056" spans="1:12" x14ac:dyDescent="0.3">
      <c r="B1056" s="423" t="s">
        <v>672</v>
      </c>
      <c r="C1056" s="117"/>
      <c r="D1056" s="117"/>
      <c r="E1056" s="117"/>
      <c r="F1056" s="117"/>
      <c r="G1056" s="117"/>
      <c r="H1056" s="117"/>
      <c r="I1056" s="117"/>
      <c r="J1056" s="117"/>
      <c r="K1056" s="117"/>
      <c r="L1056" s="117"/>
    </row>
    <row r="1057" spans="1:12" x14ac:dyDescent="0.3">
      <c r="A1057" s="118"/>
      <c r="B1057" s="424"/>
      <c r="C1057" s="118"/>
      <c r="D1057" s="118" t="s">
        <v>78</v>
      </c>
      <c r="E1057" s="777" t="s">
        <v>4</v>
      </c>
      <c r="F1057" s="778"/>
      <c r="G1057" s="778"/>
      <c r="H1057" s="778"/>
      <c r="I1057" s="779"/>
      <c r="J1057" s="118" t="s">
        <v>422</v>
      </c>
      <c r="K1057" s="118"/>
      <c r="L1057" s="118" t="s">
        <v>80</v>
      </c>
    </row>
    <row r="1058" spans="1:12" x14ac:dyDescent="0.3">
      <c r="A1058" s="119" t="s">
        <v>76</v>
      </c>
      <c r="B1058" s="425" t="s">
        <v>3</v>
      </c>
      <c r="C1058" s="119" t="s">
        <v>77</v>
      </c>
      <c r="D1058" s="119" t="s">
        <v>1078</v>
      </c>
      <c r="E1058" s="119">
        <v>2561</v>
      </c>
      <c r="F1058" s="119">
        <v>2562</v>
      </c>
      <c r="G1058" s="119">
        <v>2563</v>
      </c>
      <c r="H1058" s="119">
        <v>2564</v>
      </c>
      <c r="I1058" s="119">
        <v>2565</v>
      </c>
      <c r="J1058" s="119" t="s">
        <v>423</v>
      </c>
      <c r="K1058" s="119" t="s">
        <v>79</v>
      </c>
      <c r="L1058" s="119" t="s">
        <v>424</v>
      </c>
    </row>
    <row r="1059" spans="1:12" x14ac:dyDescent="0.3">
      <c r="A1059" s="121"/>
      <c r="B1059" s="426"/>
      <c r="C1059" s="121"/>
      <c r="D1059" s="122" t="s">
        <v>1079</v>
      </c>
      <c r="E1059" s="121" t="s">
        <v>5</v>
      </c>
      <c r="F1059" s="121" t="s">
        <v>5</v>
      </c>
      <c r="G1059" s="121" t="s">
        <v>5</v>
      </c>
      <c r="H1059" s="121" t="s">
        <v>5</v>
      </c>
      <c r="I1059" s="121" t="s">
        <v>5</v>
      </c>
      <c r="J1059" s="121"/>
      <c r="K1059" s="121"/>
      <c r="L1059" s="121"/>
    </row>
    <row r="1060" spans="1:12" ht="56.25" x14ac:dyDescent="0.3">
      <c r="A1060" s="374">
        <v>7</v>
      </c>
      <c r="B1060" s="721" t="s">
        <v>55</v>
      </c>
      <c r="C1060" s="100" t="s">
        <v>166</v>
      </c>
      <c r="D1060" s="99" t="s">
        <v>211</v>
      </c>
      <c r="E1060" s="275">
        <v>50000</v>
      </c>
      <c r="F1060" s="99">
        <v>50000</v>
      </c>
      <c r="G1060" s="99">
        <v>50000</v>
      </c>
      <c r="H1060" s="99">
        <v>50000</v>
      </c>
      <c r="I1060" s="99">
        <v>50000</v>
      </c>
      <c r="J1060" s="99" t="s">
        <v>884</v>
      </c>
      <c r="K1060" s="100" t="s">
        <v>170</v>
      </c>
      <c r="L1060" s="99" t="s">
        <v>88</v>
      </c>
    </row>
    <row r="1061" spans="1:12" ht="56.25" x14ac:dyDescent="0.3">
      <c r="A1061" s="233">
        <v>8</v>
      </c>
      <c r="B1061" s="438" t="s">
        <v>300</v>
      </c>
      <c r="C1061" s="71" t="s">
        <v>676</v>
      </c>
      <c r="D1061" s="87" t="s">
        <v>234</v>
      </c>
      <c r="E1061" s="89">
        <v>100000</v>
      </c>
      <c r="F1061" s="89">
        <v>100000</v>
      </c>
      <c r="G1061" s="89">
        <v>100000</v>
      </c>
      <c r="H1061" s="89">
        <v>100000</v>
      </c>
      <c r="I1061" s="89">
        <v>100000</v>
      </c>
      <c r="J1061" s="171" t="s">
        <v>171</v>
      </c>
      <c r="K1061" s="71" t="s">
        <v>171</v>
      </c>
      <c r="L1061" s="87" t="s">
        <v>88</v>
      </c>
    </row>
    <row r="1062" spans="1:12" ht="112.5" x14ac:dyDescent="0.3">
      <c r="A1062" s="374">
        <v>9</v>
      </c>
      <c r="B1062" s="439" t="s">
        <v>1127</v>
      </c>
      <c r="C1062" s="71" t="s">
        <v>1129</v>
      </c>
      <c r="D1062" s="87" t="s">
        <v>234</v>
      </c>
      <c r="E1062" s="89" t="s">
        <v>1128</v>
      </c>
      <c r="F1062" s="89">
        <v>10000</v>
      </c>
      <c r="G1062" s="89">
        <v>10000</v>
      </c>
      <c r="H1062" s="89">
        <v>10000</v>
      </c>
      <c r="I1062" s="89">
        <v>10000</v>
      </c>
      <c r="J1062" s="71" t="s">
        <v>1130</v>
      </c>
      <c r="K1062" s="71" t="s">
        <v>1130</v>
      </c>
      <c r="L1062" s="87" t="s">
        <v>88</v>
      </c>
    </row>
    <row r="1063" spans="1:12" ht="45.75" customHeight="1" x14ac:dyDescent="0.3">
      <c r="A1063" s="233">
        <v>10</v>
      </c>
      <c r="B1063" s="460" t="s">
        <v>56</v>
      </c>
      <c r="C1063" s="71" t="s">
        <v>172</v>
      </c>
      <c r="D1063" s="87" t="s">
        <v>234</v>
      </c>
      <c r="E1063" s="89">
        <v>20000</v>
      </c>
      <c r="F1063" s="89">
        <v>20000</v>
      </c>
      <c r="G1063" s="89">
        <v>20000</v>
      </c>
      <c r="H1063" s="89">
        <v>20000</v>
      </c>
      <c r="I1063" s="89">
        <v>20000</v>
      </c>
      <c r="J1063" s="89" t="s">
        <v>885</v>
      </c>
      <c r="K1063" s="71" t="s">
        <v>294</v>
      </c>
      <c r="L1063" s="87" t="s">
        <v>88</v>
      </c>
    </row>
    <row r="1064" spans="1:12" ht="56.25" x14ac:dyDescent="0.3">
      <c r="A1064" s="234">
        <v>11</v>
      </c>
      <c r="B1064" s="534" t="s">
        <v>57</v>
      </c>
      <c r="C1064" s="72" t="s">
        <v>677</v>
      </c>
      <c r="D1064" s="90" t="s">
        <v>234</v>
      </c>
      <c r="E1064" s="75">
        <v>44000</v>
      </c>
      <c r="F1064" s="75">
        <v>44000</v>
      </c>
      <c r="G1064" s="75">
        <v>44000</v>
      </c>
      <c r="H1064" s="75">
        <v>44000</v>
      </c>
      <c r="I1064" s="75">
        <v>44000</v>
      </c>
      <c r="J1064" s="75" t="s">
        <v>886</v>
      </c>
      <c r="K1064" s="72" t="s">
        <v>678</v>
      </c>
      <c r="L1064" s="90" t="s">
        <v>88</v>
      </c>
    </row>
    <row r="1065" spans="1:12" x14ac:dyDescent="0.3">
      <c r="A1065" s="127"/>
      <c r="B1065" s="450"/>
      <c r="C1065" s="172" t="s">
        <v>1196</v>
      </c>
      <c r="D1065" s="173">
        <v>11</v>
      </c>
      <c r="E1065" s="362">
        <f>SUM(E1060:E1064)</f>
        <v>214000</v>
      </c>
      <c r="F1065" s="362">
        <f>SUM(F1060:F1064)</f>
        <v>224000</v>
      </c>
      <c r="G1065" s="362">
        <f>SUM(G1060:G1064)</f>
        <v>224000</v>
      </c>
      <c r="H1065" s="362">
        <f>SUM(H1060:H1064)</f>
        <v>224000</v>
      </c>
      <c r="I1065" s="362">
        <f>SUM(I1060:I1064)</f>
        <v>224000</v>
      </c>
      <c r="J1065" s="376"/>
      <c r="K1065" s="30"/>
      <c r="L1065" s="127"/>
    </row>
    <row r="1066" spans="1:12" x14ac:dyDescent="0.3">
      <c r="A1066" s="127"/>
      <c r="B1066" s="441"/>
      <c r="C1066" s="128"/>
      <c r="D1066" s="128"/>
      <c r="E1066" s="133"/>
      <c r="F1066" s="133"/>
      <c r="G1066" s="133"/>
      <c r="H1066" s="133"/>
      <c r="I1066" s="133"/>
      <c r="J1066" s="238"/>
      <c r="K1066" s="30"/>
    </row>
    <row r="1067" spans="1:12" x14ac:dyDescent="0.3">
      <c r="A1067" s="127"/>
      <c r="B1067" s="441"/>
      <c r="C1067" s="128"/>
      <c r="D1067" s="128"/>
      <c r="E1067" s="133"/>
      <c r="F1067" s="133"/>
      <c r="G1067" s="133"/>
      <c r="H1067" s="133"/>
      <c r="I1067" s="133"/>
      <c r="J1067" s="238"/>
      <c r="K1067" s="30"/>
      <c r="L1067" s="127"/>
    </row>
    <row r="1068" spans="1:12" x14ac:dyDescent="0.3">
      <c r="A1068" s="127"/>
      <c r="B1068" s="441"/>
      <c r="C1068" s="128"/>
      <c r="D1068" s="128"/>
      <c r="E1068" s="133"/>
      <c r="F1068" s="133"/>
      <c r="G1068" s="133"/>
      <c r="H1068" s="133"/>
      <c r="I1068" s="133"/>
      <c r="J1068" s="238"/>
      <c r="K1068" s="30"/>
      <c r="L1068" s="127"/>
    </row>
    <row r="1069" spans="1:12" x14ac:dyDescent="0.3">
      <c r="A1069" s="127"/>
      <c r="B1069" s="441"/>
      <c r="C1069" s="128"/>
      <c r="D1069" s="128"/>
      <c r="E1069" s="133"/>
      <c r="F1069" s="133"/>
      <c r="G1069" s="133"/>
      <c r="H1069" s="133"/>
      <c r="I1069" s="133"/>
      <c r="J1069" s="238"/>
      <c r="K1069" s="30"/>
      <c r="L1069" s="127"/>
    </row>
    <row r="1070" spans="1:12" x14ac:dyDescent="0.3">
      <c r="A1070" s="127"/>
      <c r="B1070" s="441"/>
      <c r="C1070" s="128"/>
      <c r="D1070" s="128"/>
      <c r="E1070" s="133"/>
      <c r="F1070" s="133"/>
      <c r="G1070" s="133"/>
      <c r="H1070" s="133"/>
      <c r="I1070" s="133"/>
      <c r="J1070" s="238"/>
      <c r="K1070" s="30"/>
      <c r="L1070" s="127"/>
    </row>
    <row r="1071" spans="1:12" x14ac:dyDescent="0.3">
      <c r="A1071" s="127"/>
      <c r="B1071" s="441"/>
      <c r="C1071" s="128"/>
      <c r="D1071" s="128"/>
      <c r="E1071" s="133"/>
      <c r="F1071" s="133"/>
      <c r="G1071" s="133"/>
      <c r="H1071" s="133"/>
      <c r="I1071" s="133"/>
      <c r="J1071" s="238"/>
      <c r="K1071" s="30"/>
      <c r="L1071" s="127"/>
    </row>
    <row r="1072" spans="1:12" x14ac:dyDescent="0.3">
      <c r="A1072" s="127"/>
      <c r="B1072" s="441"/>
      <c r="C1072" s="128"/>
      <c r="D1072" s="128"/>
      <c r="E1072" s="133"/>
      <c r="F1072" s="133"/>
      <c r="G1072" s="133"/>
      <c r="H1072" s="133"/>
      <c r="I1072" s="133"/>
      <c r="J1072" s="238"/>
      <c r="K1072" s="30"/>
      <c r="L1072" s="667">
        <v>115</v>
      </c>
    </row>
    <row r="1073" spans="1:12" x14ac:dyDescent="0.3">
      <c r="A1073" s="127"/>
      <c r="B1073" s="441"/>
      <c r="C1073" s="128"/>
      <c r="D1073" s="128"/>
      <c r="E1073" s="133"/>
      <c r="F1073" s="133"/>
      <c r="G1073" s="133"/>
      <c r="H1073" s="133"/>
      <c r="I1073" s="133"/>
      <c r="J1073" s="238"/>
      <c r="K1073" s="30"/>
      <c r="L1073" s="116" t="s">
        <v>928</v>
      </c>
    </row>
    <row r="1074" spans="1:12" x14ac:dyDescent="0.3">
      <c r="B1074" s="423" t="s">
        <v>672</v>
      </c>
      <c r="C1074" s="117"/>
      <c r="D1074" s="117"/>
      <c r="E1074" s="117"/>
      <c r="F1074" s="117"/>
      <c r="G1074" s="117"/>
      <c r="H1074" s="117"/>
      <c r="I1074" s="117"/>
      <c r="J1074" s="117"/>
      <c r="K1074" s="117"/>
      <c r="L1074" s="117"/>
    </row>
    <row r="1075" spans="1:12" x14ac:dyDescent="0.3">
      <c r="A1075" s="118"/>
      <c r="B1075" s="424"/>
      <c r="C1075" s="118"/>
      <c r="D1075" s="118" t="s">
        <v>78</v>
      </c>
      <c r="E1075" s="777" t="s">
        <v>4</v>
      </c>
      <c r="F1075" s="778"/>
      <c r="G1075" s="778"/>
      <c r="H1075" s="778"/>
      <c r="I1075" s="779"/>
      <c r="J1075" s="118" t="s">
        <v>422</v>
      </c>
      <c r="K1075" s="118"/>
      <c r="L1075" s="118" t="s">
        <v>80</v>
      </c>
    </row>
    <row r="1076" spans="1:12" x14ac:dyDescent="0.3">
      <c r="A1076" s="119" t="s">
        <v>76</v>
      </c>
      <c r="B1076" s="425" t="s">
        <v>3</v>
      </c>
      <c r="C1076" s="119" t="s">
        <v>77</v>
      </c>
      <c r="D1076" s="119" t="s">
        <v>1078</v>
      </c>
      <c r="E1076" s="119">
        <v>2561</v>
      </c>
      <c r="F1076" s="119">
        <v>2562</v>
      </c>
      <c r="G1076" s="119">
        <v>2563</v>
      </c>
      <c r="H1076" s="119">
        <v>2564</v>
      </c>
      <c r="I1076" s="119">
        <v>2565</v>
      </c>
      <c r="J1076" s="119" t="s">
        <v>423</v>
      </c>
      <c r="K1076" s="119" t="s">
        <v>79</v>
      </c>
      <c r="L1076" s="119" t="s">
        <v>424</v>
      </c>
    </row>
    <row r="1077" spans="1:12" x14ac:dyDescent="0.3">
      <c r="A1077" s="121"/>
      <c r="B1077" s="426"/>
      <c r="C1077" s="121"/>
      <c r="D1077" s="122" t="s">
        <v>1079</v>
      </c>
      <c r="E1077" s="121" t="s">
        <v>5</v>
      </c>
      <c r="F1077" s="121" t="s">
        <v>5</v>
      </c>
      <c r="G1077" s="121" t="s">
        <v>5</v>
      </c>
      <c r="H1077" s="121" t="s">
        <v>5</v>
      </c>
      <c r="I1077" s="121" t="s">
        <v>5</v>
      </c>
      <c r="J1077" s="121"/>
      <c r="K1077" s="121"/>
      <c r="L1077" s="121"/>
    </row>
    <row r="1078" spans="1:12" ht="84" customHeight="1" x14ac:dyDescent="0.3">
      <c r="A1078" s="235">
        <v>12</v>
      </c>
      <c r="B1078" s="443" t="s">
        <v>679</v>
      </c>
      <c r="C1078" s="71" t="s">
        <v>680</v>
      </c>
      <c r="D1078" s="87" t="s">
        <v>201</v>
      </c>
      <c r="E1078" s="89">
        <v>100000</v>
      </c>
      <c r="F1078" s="89">
        <v>100000</v>
      </c>
      <c r="G1078" s="89">
        <v>100000</v>
      </c>
      <c r="H1078" s="89">
        <v>100000</v>
      </c>
      <c r="I1078" s="89">
        <v>100000</v>
      </c>
      <c r="J1078" s="89" t="s">
        <v>887</v>
      </c>
      <c r="K1078" s="71" t="s">
        <v>681</v>
      </c>
      <c r="L1078" s="87" t="s">
        <v>88</v>
      </c>
    </row>
    <row r="1079" spans="1:12" ht="75" x14ac:dyDescent="0.3">
      <c r="A1079" s="99">
        <v>13</v>
      </c>
      <c r="B1079" s="433" t="s">
        <v>413</v>
      </c>
      <c r="C1079" s="100" t="s">
        <v>682</v>
      </c>
      <c r="D1079" s="99" t="s">
        <v>234</v>
      </c>
      <c r="E1079" s="597">
        <v>5000</v>
      </c>
      <c r="F1079" s="597">
        <v>5000</v>
      </c>
      <c r="G1079" s="275">
        <v>5000</v>
      </c>
      <c r="H1079" s="275">
        <v>5000</v>
      </c>
      <c r="I1079" s="275">
        <v>5000</v>
      </c>
      <c r="J1079" s="597" t="s">
        <v>881</v>
      </c>
      <c r="K1079" s="100" t="s">
        <v>683</v>
      </c>
      <c r="L1079" s="99" t="s">
        <v>88</v>
      </c>
    </row>
    <row r="1080" spans="1:12" ht="45.75" customHeight="1" x14ac:dyDescent="0.3">
      <c r="A1080" s="87">
        <v>14</v>
      </c>
      <c r="B1080" s="443" t="s">
        <v>331</v>
      </c>
      <c r="C1080" s="71" t="s">
        <v>309</v>
      </c>
      <c r="D1080" s="87" t="s">
        <v>234</v>
      </c>
      <c r="E1080" s="88">
        <v>20000</v>
      </c>
      <c r="F1080" s="88">
        <v>20000</v>
      </c>
      <c r="G1080" s="89">
        <v>20000</v>
      </c>
      <c r="H1080" s="89">
        <v>20000</v>
      </c>
      <c r="I1080" s="89">
        <v>20000</v>
      </c>
      <c r="J1080" s="88" t="s">
        <v>881</v>
      </c>
      <c r="K1080" s="71" t="s">
        <v>310</v>
      </c>
      <c r="L1080" s="87" t="s">
        <v>88</v>
      </c>
    </row>
    <row r="1081" spans="1:12" ht="52.5" customHeight="1" x14ac:dyDescent="0.3">
      <c r="A1081" s="255">
        <v>15</v>
      </c>
      <c r="B1081" s="476" t="s">
        <v>301</v>
      </c>
      <c r="C1081" s="213" t="s">
        <v>321</v>
      </c>
      <c r="D1081" s="255" t="s">
        <v>234</v>
      </c>
      <c r="E1081" s="216">
        <v>70000</v>
      </c>
      <c r="F1081" s="216">
        <v>70000</v>
      </c>
      <c r="G1081" s="216">
        <v>70000</v>
      </c>
      <c r="H1081" s="216">
        <v>70000</v>
      </c>
      <c r="I1081" s="216">
        <v>70000</v>
      </c>
      <c r="J1081" s="213" t="s">
        <v>174</v>
      </c>
      <c r="K1081" s="213" t="s">
        <v>174</v>
      </c>
      <c r="L1081" s="255" t="s">
        <v>84</v>
      </c>
    </row>
    <row r="1082" spans="1:12" ht="75" x14ac:dyDescent="0.3">
      <c r="A1082" s="90">
        <v>16</v>
      </c>
      <c r="B1082" s="478" t="s">
        <v>302</v>
      </c>
      <c r="C1082" s="72" t="s">
        <v>684</v>
      </c>
      <c r="D1082" s="90" t="s">
        <v>234</v>
      </c>
      <c r="E1082" s="75">
        <v>10000</v>
      </c>
      <c r="F1082" s="75">
        <v>10000</v>
      </c>
      <c r="G1082" s="75">
        <v>10000</v>
      </c>
      <c r="H1082" s="75">
        <v>10000</v>
      </c>
      <c r="I1082" s="75">
        <v>10000</v>
      </c>
      <c r="J1082" s="236" t="s">
        <v>889</v>
      </c>
      <c r="K1082" s="72" t="s">
        <v>685</v>
      </c>
      <c r="L1082" s="90" t="s">
        <v>84</v>
      </c>
    </row>
    <row r="1083" spans="1:12" x14ac:dyDescent="0.3">
      <c r="A1083" s="127"/>
      <c r="B1083" s="441"/>
      <c r="C1083" s="172" t="s">
        <v>1197</v>
      </c>
      <c r="D1083" s="173">
        <v>16</v>
      </c>
      <c r="E1083" s="362">
        <f>SUM(E1078:E1082)</f>
        <v>205000</v>
      </c>
      <c r="F1083" s="362">
        <f>SUM(F1078:F1082)</f>
        <v>205000</v>
      </c>
      <c r="G1083" s="362">
        <f>SUM(G1078:G1082)</f>
        <v>205000</v>
      </c>
      <c r="H1083" s="362">
        <f>SUM(H1078:H1082)</f>
        <v>205000</v>
      </c>
      <c r="I1083" s="362">
        <f>SUM(I1078:I1082)</f>
        <v>205000</v>
      </c>
      <c r="J1083" s="238"/>
      <c r="K1083" s="130"/>
      <c r="L1083" s="127"/>
    </row>
    <row r="1084" spans="1:12" x14ac:dyDescent="0.3">
      <c r="A1084" s="127"/>
      <c r="B1084" s="441"/>
      <c r="C1084" s="30"/>
      <c r="D1084" s="127"/>
      <c r="E1084" s="31"/>
      <c r="F1084" s="31"/>
      <c r="G1084" s="31"/>
      <c r="H1084" s="31"/>
      <c r="I1084" s="31"/>
      <c r="J1084" s="238"/>
      <c r="K1084" s="130"/>
      <c r="L1084" s="127"/>
    </row>
    <row r="1085" spans="1:12" x14ac:dyDescent="0.3">
      <c r="A1085" s="127"/>
      <c r="B1085" s="441"/>
      <c r="C1085" s="30"/>
      <c r="D1085" s="127"/>
      <c r="E1085" s="31"/>
      <c r="F1085" s="31"/>
      <c r="G1085" s="31"/>
      <c r="H1085" s="31"/>
      <c r="I1085" s="31"/>
      <c r="J1085" s="238"/>
      <c r="K1085" s="130"/>
      <c r="L1085" s="127"/>
    </row>
    <row r="1086" spans="1:12" x14ac:dyDescent="0.3">
      <c r="A1086" s="127"/>
      <c r="B1086" s="441"/>
      <c r="C1086" s="30"/>
      <c r="D1086" s="127"/>
      <c r="E1086" s="31"/>
      <c r="F1086" s="31"/>
      <c r="G1086" s="31"/>
      <c r="H1086" s="31"/>
      <c r="I1086" s="31"/>
      <c r="J1086" s="238"/>
      <c r="K1086" s="130"/>
      <c r="L1086" s="127"/>
    </row>
    <row r="1087" spans="1:12" x14ac:dyDescent="0.3">
      <c r="A1087" s="127"/>
      <c r="B1087" s="441"/>
      <c r="C1087" s="30"/>
      <c r="D1087" s="127"/>
      <c r="E1087" s="31"/>
      <c r="F1087" s="31"/>
      <c r="G1087" s="31"/>
      <c r="H1087" s="31"/>
      <c r="I1087" s="31"/>
      <c r="J1087" s="238"/>
      <c r="K1087" s="130"/>
      <c r="L1087" s="127"/>
    </row>
    <row r="1088" spans="1:12" x14ac:dyDescent="0.3">
      <c r="A1088" s="127"/>
      <c r="B1088" s="441"/>
      <c r="C1088" s="30"/>
      <c r="D1088" s="127"/>
      <c r="E1088" s="31"/>
      <c r="F1088" s="31"/>
      <c r="G1088" s="31"/>
      <c r="H1088" s="31"/>
      <c r="I1088" s="31"/>
      <c r="J1088" s="238"/>
      <c r="K1088" s="130"/>
      <c r="L1088" s="127"/>
    </row>
    <row r="1089" spans="1:12" x14ac:dyDescent="0.3">
      <c r="A1089" s="127"/>
      <c r="B1089" s="441"/>
      <c r="C1089" s="30"/>
      <c r="D1089" s="127"/>
      <c r="E1089" s="31"/>
      <c r="F1089" s="31"/>
      <c r="G1089" s="31"/>
      <c r="H1089" s="31"/>
      <c r="I1089" s="31"/>
      <c r="J1089" s="238"/>
      <c r="K1089" s="130"/>
      <c r="L1089" s="127"/>
    </row>
    <row r="1090" spans="1:12" x14ac:dyDescent="0.3">
      <c r="A1090" s="127"/>
      <c r="B1090" s="441"/>
      <c r="C1090" s="30"/>
      <c r="D1090" s="127"/>
      <c r="E1090" s="31"/>
      <c r="F1090" s="31"/>
      <c r="G1090" s="31"/>
      <c r="H1090" s="31"/>
      <c r="I1090" s="31"/>
      <c r="J1090" s="238"/>
      <c r="K1090" s="130"/>
      <c r="L1090" s="666">
        <v>116</v>
      </c>
    </row>
    <row r="1091" spans="1:12" x14ac:dyDescent="0.3">
      <c r="A1091" s="127"/>
      <c r="B1091" s="441"/>
      <c r="C1091" s="128"/>
      <c r="D1091" s="128"/>
      <c r="E1091" s="133"/>
      <c r="F1091" s="133"/>
      <c r="G1091" s="133"/>
      <c r="H1091" s="133"/>
      <c r="I1091" s="133"/>
      <c r="J1091" s="238"/>
      <c r="K1091" s="30"/>
      <c r="L1091" s="116" t="s">
        <v>928</v>
      </c>
    </row>
    <row r="1092" spans="1:12" x14ac:dyDescent="0.3">
      <c r="B1092" s="423" t="s">
        <v>672</v>
      </c>
      <c r="C1092" s="117"/>
      <c r="D1092" s="117"/>
      <c r="E1092" s="117"/>
      <c r="F1092" s="117"/>
      <c r="G1092" s="117"/>
      <c r="H1092" s="117"/>
      <c r="I1092" s="117"/>
      <c r="J1092" s="117"/>
      <c r="K1092" s="117"/>
      <c r="L1092" s="117"/>
    </row>
    <row r="1093" spans="1:12" x14ac:dyDescent="0.3">
      <c r="A1093" s="118"/>
      <c r="B1093" s="424"/>
      <c r="C1093" s="118"/>
      <c r="D1093" s="118" t="s">
        <v>78</v>
      </c>
      <c r="E1093" s="777" t="s">
        <v>4</v>
      </c>
      <c r="F1093" s="778"/>
      <c r="G1093" s="778"/>
      <c r="H1093" s="778"/>
      <c r="I1093" s="779"/>
      <c r="J1093" s="118" t="s">
        <v>422</v>
      </c>
      <c r="K1093" s="118"/>
      <c r="L1093" s="118" t="s">
        <v>80</v>
      </c>
    </row>
    <row r="1094" spans="1:12" x14ac:dyDescent="0.3">
      <c r="A1094" s="119" t="s">
        <v>76</v>
      </c>
      <c r="B1094" s="425" t="s">
        <v>3</v>
      </c>
      <c r="C1094" s="119" t="s">
        <v>77</v>
      </c>
      <c r="D1094" s="119" t="s">
        <v>1078</v>
      </c>
      <c r="E1094" s="119">
        <v>2561</v>
      </c>
      <c r="F1094" s="119">
        <v>2562</v>
      </c>
      <c r="G1094" s="119">
        <v>2563</v>
      </c>
      <c r="H1094" s="119">
        <v>2564</v>
      </c>
      <c r="I1094" s="119">
        <v>2565</v>
      </c>
      <c r="J1094" s="119" t="s">
        <v>423</v>
      </c>
      <c r="K1094" s="119" t="s">
        <v>79</v>
      </c>
      <c r="L1094" s="119" t="s">
        <v>424</v>
      </c>
    </row>
    <row r="1095" spans="1:12" x14ac:dyDescent="0.3">
      <c r="A1095" s="121"/>
      <c r="B1095" s="426"/>
      <c r="C1095" s="121"/>
      <c r="D1095" s="122" t="s">
        <v>1079</v>
      </c>
      <c r="E1095" s="121" t="s">
        <v>5</v>
      </c>
      <c r="F1095" s="121" t="s">
        <v>5</v>
      </c>
      <c r="G1095" s="121" t="s">
        <v>5</v>
      </c>
      <c r="H1095" s="121" t="s">
        <v>5</v>
      </c>
      <c r="I1095" s="121" t="s">
        <v>5</v>
      </c>
      <c r="J1095" s="121"/>
      <c r="K1095" s="121"/>
      <c r="L1095" s="121"/>
    </row>
    <row r="1096" spans="1:12" ht="96.75" customHeight="1" x14ac:dyDescent="0.3">
      <c r="A1096" s="99">
        <v>17</v>
      </c>
      <c r="B1096" s="454" t="s">
        <v>686</v>
      </c>
      <c r="C1096" s="100" t="s">
        <v>687</v>
      </c>
      <c r="D1096" s="99" t="s">
        <v>250</v>
      </c>
      <c r="E1096" s="275">
        <v>25000</v>
      </c>
      <c r="F1096" s="275">
        <v>25000</v>
      </c>
      <c r="G1096" s="275">
        <v>25000</v>
      </c>
      <c r="H1096" s="275">
        <v>25000</v>
      </c>
      <c r="I1096" s="275">
        <v>25000</v>
      </c>
      <c r="J1096" s="597" t="s">
        <v>888</v>
      </c>
      <c r="K1096" s="100" t="s">
        <v>688</v>
      </c>
      <c r="L1096" s="99" t="s">
        <v>84</v>
      </c>
    </row>
    <row r="1097" spans="1:12" ht="50.25" customHeight="1" x14ac:dyDescent="0.3">
      <c r="A1097" s="87">
        <v>18</v>
      </c>
      <c r="B1097" s="438" t="s">
        <v>58</v>
      </c>
      <c r="C1097" s="71" t="s">
        <v>176</v>
      </c>
      <c r="D1097" s="87" t="s">
        <v>234</v>
      </c>
      <c r="E1097" s="89">
        <v>10000</v>
      </c>
      <c r="F1097" s="89">
        <v>10000</v>
      </c>
      <c r="G1097" s="89">
        <v>10000</v>
      </c>
      <c r="H1097" s="89">
        <v>10000</v>
      </c>
      <c r="I1097" s="89">
        <v>10000</v>
      </c>
      <c r="J1097" s="71" t="s">
        <v>174</v>
      </c>
      <c r="K1097" s="166" t="s">
        <v>174</v>
      </c>
      <c r="L1097" s="87" t="s">
        <v>689</v>
      </c>
    </row>
    <row r="1098" spans="1:12" ht="60" customHeight="1" x14ac:dyDescent="0.3">
      <c r="A1098" s="87">
        <v>19</v>
      </c>
      <c r="B1098" s="443" t="s">
        <v>691</v>
      </c>
      <c r="C1098" s="71" t="s">
        <v>176</v>
      </c>
      <c r="D1098" s="87" t="s">
        <v>234</v>
      </c>
      <c r="E1098" s="89">
        <v>10000</v>
      </c>
      <c r="F1098" s="89">
        <v>10000</v>
      </c>
      <c r="G1098" s="89">
        <v>10000</v>
      </c>
      <c r="H1098" s="89">
        <v>10000</v>
      </c>
      <c r="I1098" s="89">
        <v>10000</v>
      </c>
      <c r="J1098" s="71" t="s">
        <v>174</v>
      </c>
      <c r="K1098" s="166" t="s">
        <v>174</v>
      </c>
      <c r="L1098" s="87" t="s">
        <v>690</v>
      </c>
    </row>
    <row r="1099" spans="1:12" ht="60.75" customHeight="1" x14ac:dyDescent="0.3">
      <c r="A1099" s="99">
        <v>20</v>
      </c>
      <c r="B1099" s="454" t="s">
        <v>59</v>
      </c>
      <c r="C1099" s="100" t="s">
        <v>177</v>
      </c>
      <c r="D1099" s="99" t="s">
        <v>234</v>
      </c>
      <c r="E1099" s="275">
        <v>10000</v>
      </c>
      <c r="F1099" s="275">
        <v>10000</v>
      </c>
      <c r="G1099" s="275">
        <v>10000</v>
      </c>
      <c r="H1099" s="275">
        <v>10000</v>
      </c>
      <c r="I1099" s="275">
        <v>10000</v>
      </c>
      <c r="J1099" s="597" t="s">
        <v>889</v>
      </c>
      <c r="K1099" s="722" t="s">
        <v>175</v>
      </c>
      <c r="L1099" s="99" t="s">
        <v>88</v>
      </c>
    </row>
    <row r="1100" spans="1:12" ht="39" x14ac:dyDescent="0.3">
      <c r="A1100" s="87">
        <v>21</v>
      </c>
      <c r="B1100" s="443" t="s">
        <v>60</v>
      </c>
      <c r="C1100" s="71" t="s">
        <v>178</v>
      </c>
      <c r="D1100" s="87" t="s">
        <v>224</v>
      </c>
      <c r="E1100" s="89">
        <v>200000</v>
      </c>
      <c r="F1100" s="89">
        <v>300000</v>
      </c>
      <c r="G1100" s="89">
        <v>300000</v>
      </c>
      <c r="H1100" s="89">
        <v>300000</v>
      </c>
      <c r="I1100" s="89">
        <v>300000</v>
      </c>
      <c r="J1100" s="88" t="s">
        <v>890</v>
      </c>
      <c r="K1100" s="105" t="s">
        <v>692</v>
      </c>
      <c r="L1100" s="87" t="s">
        <v>88</v>
      </c>
    </row>
    <row r="1101" spans="1:12" ht="42" customHeight="1" x14ac:dyDescent="0.3">
      <c r="A1101" s="90">
        <v>22</v>
      </c>
      <c r="B1101" s="478" t="s">
        <v>1061</v>
      </c>
      <c r="C1101" s="72" t="s">
        <v>173</v>
      </c>
      <c r="D1101" s="90" t="s">
        <v>234</v>
      </c>
      <c r="E1101" s="75">
        <v>100000</v>
      </c>
      <c r="F1101" s="75">
        <v>100000</v>
      </c>
      <c r="G1101" s="75">
        <v>100000</v>
      </c>
      <c r="H1101" s="75">
        <v>100000</v>
      </c>
      <c r="I1101" s="75">
        <v>100000</v>
      </c>
      <c r="J1101" s="72" t="s">
        <v>174</v>
      </c>
      <c r="K1101" s="72" t="s">
        <v>174</v>
      </c>
      <c r="L1101" s="90" t="s">
        <v>88</v>
      </c>
    </row>
    <row r="1102" spans="1:12" x14ac:dyDescent="0.3">
      <c r="A1102" s="127"/>
      <c r="B1102" s="441"/>
      <c r="C1102" s="172" t="s">
        <v>1198</v>
      </c>
      <c r="D1102" s="173">
        <v>22</v>
      </c>
      <c r="E1102" s="362">
        <f>SUM(E1096:E1101)</f>
        <v>355000</v>
      </c>
      <c r="F1102" s="362">
        <f>SUM(F1096:F1101)</f>
        <v>455000</v>
      </c>
      <c r="G1102" s="362">
        <f>SUM(G1096:G1101)</f>
        <v>455000</v>
      </c>
      <c r="H1102" s="362">
        <f>SUM(H1096:H1101)</f>
        <v>455000</v>
      </c>
      <c r="I1102" s="362">
        <f>SUM(I1096:I1101)</f>
        <v>455000</v>
      </c>
      <c r="J1102" s="238"/>
      <c r="K1102" s="130"/>
      <c r="L1102" s="127"/>
    </row>
    <row r="1103" spans="1:12" x14ac:dyDescent="0.3">
      <c r="A1103" s="127"/>
      <c r="B1103" s="441"/>
      <c r="C1103" s="30"/>
      <c r="D1103" s="127"/>
      <c r="E1103" s="31"/>
      <c r="F1103" s="31"/>
      <c r="G1103" s="31"/>
      <c r="H1103" s="31"/>
      <c r="I1103" s="31"/>
      <c r="J1103" s="238"/>
      <c r="K1103" s="130"/>
      <c r="L1103" s="127"/>
    </row>
    <row r="1104" spans="1:12" x14ac:dyDescent="0.3">
      <c r="A1104" s="127"/>
      <c r="B1104" s="441"/>
      <c r="C1104" s="30"/>
      <c r="D1104" s="127"/>
      <c r="E1104" s="31"/>
      <c r="F1104" s="31"/>
      <c r="G1104" s="31"/>
      <c r="H1104" s="31"/>
      <c r="I1104" s="31"/>
      <c r="J1104" s="238"/>
      <c r="K1104" s="130"/>
      <c r="L1104" s="127"/>
    </row>
    <row r="1105" spans="1:12" x14ac:dyDescent="0.3">
      <c r="A1105" s="127"/>
      <c r="B1105" s="441"/>
      <c r="C1105" s="30"/>
      <c r="D1105" s="127"/>
      <c r="E1105" s="31"/>
      <c r="F1105" s="31"/>
      <c r="G1105" s="31"/>
      <c r="H1105" s="31"/>
      <c r="I1105" s="31"/>
      <c r="J1105" s="238"/>
      <c r="K1105" s="130"/>
      <c r="L1105" s="127"/>
    </row>
    <row r="1106" spans="1:12" x14ac:dyDescent="0.3">
      <c r="A1106" s="127"/>
      <c r="B1106" s="441"/>
      <c r="C1106" s="30"/>
      <c r="D1106" s="127"/>
      <c r="E1106" s="31"/>
      <c r="F1106" s="31"/>
      <c r="G1106" s="31"/>
      <c r="H1106" s="31"/>
      <c r="I1106" s="31"/>
      <c r="J1106" s="238"/>
      <c r="K1106" s="130"/>
      <c r="L1106" s="127"/>
    </row>
    <row r="1107" spans="1:12" x14ac:dyDescent="0.3">
      <c r="A1107" s="127"/>
      <c r="B1107" s="441"/>
      <c r="C1107" s="30"/>
      <c r="D1107" s="127"/>
      <c r="E1107" s="31"/>
      <c r="F1107" s="31"/>
      <c r="G1107" s="31"/>
      <c r="H1107" s="31"/>
      <c r="I1107" s="31"/>
      <c r="J1107" s="238"/>
      <c r="K1107" s="130"/>
      <c r="L1107" s="127"/>
    </row>
    <row r="1108" spans="1:12" x14ac:dyDescent="0.3">
      <c r="A1108" s="127"/>
      <c r="B1108" s="441"/>
      <c r="C1108" s="30"/>
      <c r="D1108" s="127"/>
      <c r="E1108" s="31"/>
      <c r="F1108" s="31"/>
      <c r="G1108" s="31"/>
      <c r="H1108" s="31"/>
      <c r="I1108" s="31"/>
      <c r="J1108" s="238"/>
      <c r="K1108" s="130"/>
      <c r="L1108" s="666">
        <v>117</v>
      </c>
    </row>
    <row r="1109" spans="1:12" x14ac:dyDescent="0.3">
      <c r="A1109" s="127"/>
      <c r="B1109" s="441"/>
      <c r="C1109" s="128"/>
      <c r="D1109" s="128"/>
      <c r="E1109" s="133"/>
      <c r="F1109" s="133"/>
      <c r="G1109" s="133"/>
      <c r="H1109" s="133"/>
      <c r="I1109" s="133"/>
      <c r="J1109" s="238"/>
      <c r="K1109" s="30"/>
      <c r="L1109" s="116" t="s">
        <v>928</v>
      </c>
    </row>
    <row r="1110" spans="1:12" x14ac:dyDescent="0.3">
      <c r="B1110" s="423" t="s">
        <v>672</v>
      </c>
      <c r="C1110" s="117"/>
      <c r="D1110" s="117"/>
      <c r="E1110" s="117"/>
      <c r="F1110" s="117"/>
      <c r="G1110" s="117"/>
      <c r="H1110" s="117"/>
      <c r="I1110" s="117"/>
      <c r="J1110" s="117"/>
      <c r="K1110" s="117"/>
      <c r="L1110" s="117"/>
    </row>
    <row r="1111" spans="1:12" x14ac:dyDescent="0.3">
      <c r="A1111" s="118"/>
      <c r="B1111" s="424"/>
      <c r="C1111" s="118"/>
      <c r="D1111" s="118" t="s">
        <v>78</v>
      </c>
      <c r="E1111" s="777" t="s">
        <v>4</v>
      </c>
      <c r="F1111" s="778"/>
      <c r="G1111" s="778"/>
      <c r="H1111" s="778"/>
      <c r="I1111" s="779"/>
      <c r="J1111" s="118" t="s">
        <v>422</v>
      </c>
      <c r="K1111" s="118"/>
      <c r="L1111" s="118" t="s">
        <v>80</v>
      </c>
    </row>
    <row r="1112" spans="1:12" x14ac:dyDescent="0.3">
      <c r="A1112" s="119" t="s">
        <v>76</v>
      </c>
      <c r="B1112" s="425" t="s">
        <v>3</v>
      </c>
      <c r="C1112" s="119" t="s">
        <v>77</v>
      </c>
      <c r="D1112" s="119" t="s">
        <v>1078</v>
      </c>
      <c r="E1112" s="119">
        <v>2561</v>
      </c>
      <c r="F1112" s="119">
        <v>2562</v>
      </c>
      <c r="G1112" s="119">
        <v>2563</v>
      </c>
      <c r="H1112" s="119">
        <v>2564</v>
      </c>
      <c r="I1112" s="119">
        <v>2565</v>
      </c>
      <c r="J1112" s="119" t="s">
        <v>423</v>
      </c>
      <c r="K1112" s="119" t="s">
        <v>79</v>
      </c>
      <c r="L1112" s="119" t="s">
        <v>424</v>
      </c>
    </row>
    <row r="1113" spans="1:12" x14ac:dyDescent="0.3">
      <c r="A1113" s="121"/>
      <c r="B1113" s="426"/>
      <c r="C1113" s="121"/>
      <c r="D1113" s="122" t="s">
        <v>1079</v>
      </c>
      <c r="E1113" s="121" t="s">
        <v>5</v>
      </c>
      <c r="F1113" s="121" t="s">
        <v>5</v>
      </c>
      <c r="G1113" s="121" t="s">
        <v>5</v>
      </c>
      <c r="H1113" s="121" t="s">
        <v>5</v>
      </c>
      <c r="I1113" s="121" t="s">
        <v>5</v>
      </c>
      <c r="J1113" s="121"/>
      <c r="K1113" s="121"/>
      <c r="L1113" s="121"/>
    </row>
    <row r="1114" spans="1:12" ht="93.75" x14ac:dyDescent="0.3">
      <c r="A1114" s="99">
        <v>23</v>
      </c>
      <c r="B1114" s="433" t="s">
        <v>1392</v>
      </c>
      <c r="C1114" s="100" t="s">
        <v>693</v>
      </c>
      <c r="D1114" s="99" t="s">
        <v>234</v>
      </c>
      <c r="E1114" s="101">
        <v>5000</v>
      </c>
      <c r="F1114" s="101">
        <v>5000</v>
      </c>
      <c r="G1114" s="101">
        <v>5000</v>
      </c>
      <c r="H1114" s="101">
        <v>5000</v>
      </c>
      <c r="I1114" s="101">
        <v>5000</v>
      </c>
      <c r="J1114" s="102" t="s">
        <v>891</v>
      </c>
      <c r="K1114" s="254" t="s">
        <v>694</v>
      </c>
      <c r="L1114" s="99" t="s">
        <v>254</v>
      </c>
    </row>
    <row r="1115" spans="1:12" ht="63" x14ac:dyDescent="0.3">
      <c r="A1115" s="87">
        <v>24</v>
      </c>
      <c r="B1115" s="445" t="s">
        <v>957</v>
      </c>
      <c r="C1115" s="71" t="s">
        <v>958</v>
      </c>
      <c r="D1115" s="87" t="s">
        <v>234</v>
      </c>
      <c r="E1115" s="103">
        <v>30000</v>
      </c>
      <c r="F1115" s="103">
        <v>30000</v>
      </c>
      <c r="G1115" s="103">
        <v>30000</v>
      </c>
      <c r="H1115" s="103">
        <v>30000</v>
      </c>
      <c r="I1115" s="103">
        <v>30000</v>
      </c>
      <c r="J1115" s="104" t="s">
        <v>881</v>
      </c>
      <c r="K1115" s="105" t="s">
        <v>959</v>
      </c>
      <c r="L1115" s="87" t="s">
        <v>88</v>
      </c>
    </row>
    <row r="1116" spans="1:12" ht="56.25" x14ac:dyDescent="0.3">
      <c r="A1116" s="99">
        <v>25</v>
      </c>
      <c r="B1116" s="433" t="s">
        <v>960</v>
      </c>
      <c r="C1116" s="100" t="s">
        <v>961</v>
      </c>
      <c r="D1116" s="99" t="s">
        <v>207</v>
      </c>
      <c r="E1116" s="101">
        <v>30000</v>
      </c>
      <c r="F1116" s="101">
        <v>30000</v>
      </c>
      <c r="G1116" s="101">
        <v>30000</v>
      </c>
      <c r="H1116" s="101">
        <v>30000</v>
      </c>
      <c r="I1116" s="101">
        <v>30000</v>
      </c>
      <c r="J1116" s="102" t="s">
        <v>962</v>
      </c>
      <c r="K1116" s="254" t="s">
        <v>963</v>
      </c>
      <c r="L1116" s="99" t="s">
        <v>88</v>
      </c>
    </row>
    <row r="1117" spans="1:12" ht="93.75" x14ac:dyDescent="0.3">
      <c r="A1117" s="99">
        <v>26</v>
      </c>
      <c r="B1117" s="433" t="s">
        <v>1002</v>
      </c>
      <c r="C1117" s="100" t="s">
        <v>1003</v>
      </c>
      <c r="D1117" s="99" t="s">
        <v>234</v>
      </c>
      <c r="E1117" s="101">
        <v>30000</v>
      </c>
      <c r="F1117" s="101">
        <v>30000</v>
      </c>
      <c r="G1117" s="101">
        <v>30000</v>
      </c>
      <c r="H1117" s="101">
        <v>30000</v>
      </c>
      <c r="I1117" s="101">
        <v>30000</v>
      </c>
      <c r="J1117" s="102" t="s">
        <v>881</v>
      </c>
      <c r="K1117" s="723" t="s">
        <v>1001</v>
      </c>
      <c r="L1117" s="99" t="s">
        <v>88</v>
      </c>
    </row>
    <row r="1118" spans="1:12" ht="93.75" x14ac:dyDescent="0.3">
      <c r="A1118" s="234">
        <v>27</v>
      </c>
      <c r="B1118" s="440" t="s">
        <v>1163</v>
      </c>
      <c r="C1118" s="72" t="s">
        <v>1164</v>
      </c>
      <c r="D1118" s="724" t="s">
        <v>1165</v>
      </c>
      <c r="E1118" s="75">
        <v>150000</v>
      </c>
      <c r="F1118" s="75">
        <v>150000</v>
      </c>
      <c r="G1118" s="75">
        <v>150000</v>
      </c>
      <c r="H1118" s="75">
        <v>150000</v>
      </c>
      <c r="I1118" s="75">
        <v>150000</v>
      </c>
      <c r="J1118" s="75" t="s">
        <v>1166</v>
      </c>
      <c r="K1118" s="75" t="s">
        <v>675</v>
      </c>
      <c r="L1118" s="90" t="s">
        <v>88</v>
      </c>
    </row>
    <row r="1119" spans="1:12" x14ac:dyDescent="0.3">
      <c r="A1119" s="131"/>
      <c r="B1119" s="482"/>
      <c r="C1119" s="378" t="s">
        <v>1199</v>
      </c>
      <c r="D1119" s="185">
        <v>27</v>
      </c>
      <c r="E1119" s="362">
        <f>SUM(E1114:E1118)</f>
        <v>245000</v>
      </c>
      <c r="F1119" s="362">
        <f>SUM(F1114:F1118)</f>
        <v>245000</v>
      </c>
      <c r="G1119" s="362">
        <f>SUM(G1114:G1118)</f>
        <v>245000</v>
      </c>
      <c r="H1119" s="362">
        <f>SUM(H1114:H1118)</f>
        <v>245000</v>
      </c>
      <c r="I1119" s="362">
        <f>SUM(I1114:I1118)</f>
        <v>245000</v>
      </c>
      <c r="J1119" s="237"/>
      <c r="K1119" s="132"/>
      <c r="L1119" s="131"/>
    </row>
    <row r="1120" spans="1:12" x14ac:dyDescent="0.3">
      <c r="A1120" s="147"/>
      <c r="B1120" s="444"/>
      <c r="C1120" s="196"/>
      <c r="D1120" s="239"/>
      <c r="E1120" s="198"/>
      <c r="F1120" s="198"/>
      <c r="G1120" s="198"/>
      <c r="H1120" s="198"/>
      <c r="I1120" s="198"/>
      <c r="J1120" s="198"/>
      <c r="K1120" s="148"/>
      <c r="L1120" s="148"/>
    </row>
    <row r="1121" spans="1:12" x14ac:dyDescent="0.3">
      <c r="A1121" s="127"/>
      <c r="B1121" s="441"/>
      <c r="C1121" s="30"/>
      <c r="D1121" s="127"/>
      <c r="E1121" s="31"/>
      <c r="F1121" s="31"/>
      <c r="G1121" s="31"/>
      <c r="H1121" s="31"/>
      <c r="I1121" s="31"/>
      <c r="J1121" s="238"/>
      <c r="K1121" s="130"/>
      <c r="L1121" s="127"/>
    </row>
    <row r="1122" spans="1:12" x14ac:dyDescent="0.3">
      <c r="A1122" s="127"/>
      <c r="B1122" s="441"/>
      <c r="C1122" s="30"/>
      <c r="D1122" s="127"/>
      <c r="E1122" s="31"/>
      <c r="F1122" s="31"/>
      <c r="G1122" s="31"/>
      <c r="H1122" s="31"/>
      <c r="I1122" s="31"/>
      <c r="J1122" s="238"/>
      <c r="K1122" s="130"/>
      <c r="L1122" s="127"/>
    </row>
    <row r="1123" spans="1:12" x14ac:dyDescent="0.3">
      <c r="A1123" s="127"/>
      <c r="B1123" s="441"/>
      <c r="C1123" s="30"/>
      <c r="D1123" s="127"/>
      <c r="E1123" s="31"/>
      <c r="F1123" s="31"/>
      <c r="G1123" s="31"/>
      <c r="H1123" s="31"/>
      <c r="I1123" s="31"/>
      <c r="J1123" s="238"/>
      <c r="K1123" s="130"/>
      <c r="L1123" s="666">
        <v>118</v>
      </c>
    </row>
    <row r="1124" spans="1:12" x14ac:dyDescent="0.3">
      <c r="A1124" s="127"/>
      <c r="B1124" s="441"/>
      <c r="C1124" s="128"/>
      <c r="D1124" s="128"/>
      <c r="E1124" s="133"/>
      <c r="F1124" s="133"/>
      <c r="G1124" s="133"/>
      <c r="H1124" s="133"/>
      <c r="I1124" s="133"/>
      <c r="J1124" s="238"/>
      <c r="K1124" s="30"/>
      <c r="L1124" s="116" t="s">
        <v>928</v>
      </c>
    </row>
    <row r="1125" spans="1:12" x14ac:dyDescent="0.3">
      <c r="B1125" s="423" t="s">
        <v>672</v>
      </c>
      <c r="C1125" s="117"/>
      <c r="D1125" s="117"/>
      <c r="E1125" s="117"/>
      <c r="F1125" s="117"/>
      <c r="G1125" s="117"/>
      <c r="H1125" s="117"/>
      <c r="I1125" s="117"/>
      <c r="J1125" s="117"/>
      <c r="K1125" s="117"/>
      <c r="L1125" s="117"/>
    </row>
    <row r="1126" spans="1:12" x14ac:dyDescent="0.3">
      <c r="A1126" s="118"/>
      <c r="B1126" s="424"/>
      <c r="C1126" s="118"/>
      <c r="D1126" s="118" t="s">
        <v>78</v>
      </c>
      <c r="E1126" s="777" t="s">
        <v>4</v>
      </c>
      <c r="F1126" s="778"/>
      <c r="G1126" s="778"/>
      <c r="H1126" s="778"/>
      <c r="I1126" s="779"/>
      <c r="J1126" s="118" t="s">
        <v>422</v>
      </c>
      <c r="K1126" s="118"/>
      <c r="L1126" s="118" t="s">
        <v>80</v>
      </c>
    </row>
    <row r="1127" spans="1:12" x14ac:dyDescent="0.3">
      <c r="A1127" s="119" t="s">
        <v>76</v>
      </c>
      <c r="B1127" s="425" t="s">
        <v>3</v>
      </c>
      <c r="C1127" s="119" t="s">
        <v>77</v>
      </c>
      <c r="D1127" s="119" t="s">
        <v>1078</v>
      </c>
      <c r="E1127" s="119">
        <v>2561</v>
      </c>
      <c r="F1127" s="119">
        <v>2562</v>
      </c>
      <c r="G1127" s="119">
        <v>2563</v>
      </c>
      <c r="H1127" s="119">
        <v>2564</v>
      </c>
      <c r="I1127" s="119">
        <v>2565</v>
      </c>
      <c r="J1127" s="119" t="s">
        <v>423</v>
      </c>
      <c r="K1127" s="119" t="s">
        <v>79</v>
      </c>
      <c r="L1127" s="119" t="s">
        <v>424</v>
      </c>
    </row>
    <row r="1128" spans="1:12" x14ac:dyDescent="0.3">
      <c r="A1128" s="121"/>
      <c r="B1128" s="426"/>
      <c r="C1128" s="121"/>
      <c r="D1128" s="122" t="s">
        <v>1079</v>
      </c>
      <c r="E1128" s="121" t="s">
        <v>5</v>
      </c>
      <c r="F1128" s="121" t="s">
        <v>5</v>
      </c>
      <c r="G1128" s="121" t="s">
        <v>5</v>
      </c>
      <c r="H1128" s="121" t="s">
        <v>5</v>
      </c>
      <c r="I1128" s="121" t="s">
        <v>5</v>
      </c>
      <c r="J1128" s="121"/>
      <c r="K1128" s="121"/>
      <c r="L1128" s="121"/>
    </row>
    <row r="1129" spans="1:12" ht="115.5" x14ac:dyDescent="0.3">
      <c r="A1129" s="504">
        <v>28</v>
      </c>
      <c r="B1129" s="510" t="s">
        <v>1187</v>
      </c>
      <c r="C1129" s="505" t="s">
        <v>1195</v>
      </c>
      <c r="D1129" s="506" t="s">
        <v>1188</v>
      </c>
      <c r="E1129" s="507">
        <v>19000</v>
      </c>
      <c r="F1129" s="507">
        <v>19000</v>
      </c>
      <c r="G1129" s="507">
        <v>19000</v>
      </c>
      <c r="H1129" s="507">
        <v>19000</v>
      </c>
      <c r="I1129" s="507">
        <v>19000</v>
      </c>
      <c r="J1129" s="508" t="s">
        <v>891</v>
      </c>
      <c r="K1129" s="505" t="s">
        <v>1189</v>
      </c>
      <c r="L1129" s="506" t="s">
        <v>1190</v>
      </c>
    </row>
    <row r="1130" spans="1:12" ht="105" customHeight="1" x14ac:dyDescent="0.3">
      <c r="A1130" s="725">
        <v>29</v>
      </c>
      <c r="B1130" s="726" t="s">
        <v>1191</v>
      </c>
      <c r="C1130" s="80" t="s">
        <v>1192</v>
      </c>
      <c r="D1130" s="727" t="s">
        <v>1188</v>
      </c>
      <c r="E1130" s="81">
        <v>200000</v>
      </c>
      <c r="F1130" s="81">
        <v>200000</v>
      </c>
      <c r="G1130" s="81">
        <v>200000</v>
      </c>
      <c r="H1130" s="81">
        <v>200000</v>
      </c>
      <c r="I1130" s="81">
        <v>200000</v>
      </c>
      <c r="J1130" s="80" t="s">
        <v>891</v>
      </c>
      <c r="K1130" s="80" t="s">
        <v>1193</v>
      </c>
      <c r="L1130" s="727" t="s">
        <v>1194</v>
      </c>
    </row>
    <row r="1131" spans="1:12" ht="75" x14ac:dyDescent="0.3">
      <c r="A1131" s="760">
        <v>30</v>
      </c>
      <c r="B1131" s="759" t="s">
        <v>1368</v>
      </c>
      <c r="C1131" s="293" t="s">
        <v>1393</v>
      </c>
      <c r="D1131" s="370" t="s">
        <v>234</v>
      </c>
      <c r="E1131" s="761">
        <v>0</v>
      </c>
      <c r="F1131" s="762">
        <v>20000</v>
      </c>
      <c r="G1131" s="762">
        <v>20000</v>
      </c>
      <c r="H1131" s="762">
        <v>20000</v>
      </c>
      <c r="I1131" s="762">
        <v>20000</v>
      </c>
      <c r="J1131" s="293" t="s">
        <v>1407</v>
      </c>
      <c r="K1131" s="293" t="s">
        <v>1407</v>
      </c>
      <c r="L1131" s="370" t="s">
        <v>88</v>
      </c>
    </row>
    <row r="1132" spans="1:12" ht="75" x14ac:dyDescent="0.3">
      <c r="A1132" s="234">
        <v>31</v>
      </c>
      <c r="B1132" s="763" t="s">
        <v>1422</v>
      </c>
      <c r="C1132" s="72" t="s">
        <v>1423</v>
      </c>
      <c r="D1132" s="90" t="s">
        <v>250</v>
      </c>
      <c r="E1132" s="568">
        <v>1</v>
      </c>
      <c r="F1132" s="568">
        <v>1</v>
      </c>
      <c r="G1132" s="75">
        <v>20000</v>
      </c>
      <c r="H1132" s="75">
        <v>20000</v>
      </c>
      <c r="I1132" s="75">
        <v>20000</v>
      </c>
      <c r="J1132" s="72" t="s">
        <v>1424</v>
      </c>
      <c r="K1132" s="72" t="s">
        <v>1425</v>
      </c>
      <c r="L1132" s="90" t="s">
        <v>88</v>
      </c>
    </row>
    <row r="1133" spans="1:12" x14ac:dyDescent="0.3">
      <c r="A1133" s="127"/>
      <c r="B1133" s="450"/>
      <c r="C1133" s="172" t="s">
        <v>1199</v>
      </c>
      <c r="D1133" s="173">
        <v>30</v>
      </c>
      <c r="E1133" s="362">
        <f>SUM(E1129:E1131)</f>
        <v>219000</v>
      </c>
      <c r="F1133" s="362">
        <f>SUM(F1129:F1131)</f>
        <v>239000</v>
      </c>
      <c r="G1133" s="362">
        <f>SUM(G1129:G1132)</f>
        <v>259000</v>
      </c>
      <c r="H1133" s="362">
        <f t="shared" ref="H1133:I1133" si="33">SUM(H1129:H1132)</f>
        <v>259000</v>
      </c>
      <c r="I1133" s="362">
        <f t="shared" si="33"/>
        <v>259000</v>
      </c>
      <c r="J1133" s="376"/>
      <c r="K1133" s="30"/>
      <c r="L1133" s="127"/>
    </row>
    <row r="1134" spans="1:12" x14ac:dyDescent="0.3">
      <c r="A1134" s="147"/>
      <c r="B1134" s="464"/>
      <c r="C1134" s="343" t="s">
        <v>392</v>
      </c>
      <c r="D1134" s="344">
        <v>31</v>
      </c>
      <c r="E1134" s="345">
        <f>E1049+E1065+E1083+E1102+E1119+E1133</f>
        <v>1818000</v>
      </c>
      <c r="F1134" s="345">
        <f>F1049+F1065+F1083+F1102+F1119+F1133</f>
        <v>1948000</v>
      </c>
      <c r="G1134" s="345">
        <f>G1049+G1065+G1083+G1102+G1119+G1133</f>
        <v>1968000</v>
      </c>
      <c r="H1134" s="345">
        <f>H1049+H1065+H1083+H1102+H1119+H1133</f>
        <v>1968000</v>
      </c>
      <c r="I1134" s="345">
        <f>I1049+I1065+I1083+I1102+I1119+I1133</f>
        <v>1968000</v>
      </c>
      <c r="J1134" s="195"/>
      <c r="K1134" s="148"/>
      <c r="L1134" s="148"/>
    </row>
    <row r="1135" spans="1:12" x14ac:dyDescent="0.3">
      <c r="A1135" s="147"/>
      <c r="B1135" s="444"/>
      <c r="C1135" s="196"/>
      <c r="D1135" s="239"/>
      <c r="E1135" s="198"/>
      <c r="F1135" s="198"/>
      <c r="G1135" s="198"/>
      <c r="H1135" s="198"/>
      <c r="I1135" s="198"/>
      <c r="J1135" s="198"/>
      <c r="K1135" s="148"/>
      <c r="L1135" s="149"/>
    </row>
    <row r="1136" spans="1:12" x14ac:dyDescent="0.3">
      <c r="A1136" s="147"/>
      <c r="B1136" s="444"/>
      <c r="C1136" s="196"/>
      <c r="D1136" s="239"/>
      <c r="E1136" s="198"/>
      <c r="F1136" s="198"/>
      <c r="G1136" s="198"/>
      <c r="H1136" s="198"/>
      <c r="I1136" s="198"/>
      <c r="J1136" s="198"/>
      <c r="K1136" s="148"/>
      <c r="L1136" s="149"/>
    </row>
    <row r="1137" spans="1:12" x14ac:dyDescent="0.3">
      <c r="A1137" s="147"/>
      <c r="B1137" s="444"/>
      <c r="C1137" s="196"/>
      <c r="D1137" s="239"/>
      <c r="E1137" s="198"/>
      <c r="F1137" s="198"/>
      <c r="G1137" s="198"/>
      <c r="H1137" s="198"/>
      <c r="I1137" s="198"/>
      <c r="J1137" s="198"/>
      <c r="K1137" s="148"/>
      <c r="L1137" s="149"/>
    </row>
    <row r="1138" spans="1:12" x14ac:dyDescent="0.3">
      <c r="A1138" s="147"/>
      <c r="B1138" s="444"/>
      <c r="C1138" s="196"/>
      <c r="D1138" s="239"/>
      <c r="E1138" s="198"/>
      <c r="F1138" s="198"/>
      <c r="G1138" s="198"/>
      <c r="H1138" s="198"/>
      <c r="I1138" s="198"/>
      <c r="J1138" s="198"/>
      <c r="K1138" s="148"/>
      <c r="L1138" s="647">
        <v>119</v>
      </c>
    </row>
    <row r="1139" spans="1:12" x14ac:dyDescent="0.3">
      <c r="A1139" s="147"/>
      <c r="B1139" s="444"/>
      <c r="C1139" s="196"/>
      <c r="D1139" s="239"/>
      <c r="E1139" s="198"/>
      <c r="F1139" s="198"/>
      <c r="G1139" s="198"/>
      <c r="H1139" s="198"/>
      <c r="I1139" s="198"/>
      <c r="J1139" s="198"/>
      <c r="K1139" s="148"/>
      <c r="L1139" s="116" t="s">
        <v>928</v>
      </c>
    </row>
    <row r="1140" spans="1:12" ht="23.25" x14ac:dyDescent="0.35">
      <c r="A1140" s="180" t="s">
        <v>619</v>
      </c>
      <c r="B1140" s="458"/>
      <c r="C1140" s="180"/>
      <c r="D1140" s="180"/>
      <c r="E1140" s="180"/>
      <c r="F1140" s="180"/>
      <c r="G1140" s="180"/>
      <c r="H1140" s="180"/>
      <c r="I1140" s="180"/>
      <c r="J1140" s="180"/>
      <c r="K1140" s="180"/>
      <c r="L1140" s="181"/>
    </row>
    <row r="1141" spans="1:12" ht="23.25" x14ac:dyDescent="0.35">
      <c r="A1141" s="780" t="s">
        <v>952</v>
      </c>
      <c r="B1141" s="780"/>
      <c r="C1141" s="780"/>
      <c r="D1141" s="780"/>
      <c r="E1141" s="780"/>
      <c r="F1141" s="780"/>
      <c r="G1141" s="780"/>
      <c r="H1141" s="780"/>
      <c r="I1141" s="780"/>
      <c r="J1141" s="780"/>
      <c r="K1141" s="780"/>
      <c r="L1141" s="780"/>
    </row>
    <row r="1142" spans="1:12" x14ac:dyDescent="0.3">
      <c r="B1142" s="423" t="s">
        <v>617</v>
      </c>
      <c r="C1142" s="117"/>
      <c r="D1142" s="117"/>
      <c r="E1142" s="117"/>
      <c r="F1142" s="117"/>
      <c r="G1142" s="117"/>
      <c r="H1142" s="117"/>
      <c r="I1142" s="117"/>
      <c r="J1142" s="117"/>
      <c r="K1142" s="117"/>
      <c r="L1142" s="117"/>
    </row>
    <row r="1143" spans="1:12" x14ac:dyDescent="0.3">
      <c r="B1143" s="423" t="s">
        <v>696</v>
      </c>
      <c r="C1143" s="117"/>
      <c r="D1143" s="117"/>
      <c r="E1143" s="117"/>
      <c r="F1143" s="117"/>
      <c r="G1143" s="117"/>
      <c r="H1143" s="117"/>
      <c r="I1143" s="117"/>
      <c r="J1143" s="117"/>
      <c r="K1143" s="117"/>
      <c r="L1143" s="117"/>
    </row>
    <row r="1144" spans="1:12" x14ac:dyDescent="0.3">
      <c r="A1144" s="118"/>
      <c r="B1144" s="424"/>
      <c r="C1144" s="118"/>
      <c r="D1144" s="118" t="s">
        <v>78</v>
      </c>
      <c r="E1144" s="777" t="s">
        <v>4</v>
      </c>
      <c r="F1144" s="778"/>
      <c r="G1144" s="778"/>
      <c r="H1144" s="778"/>
      <c r="I1144" s="779"/>
      <c r="J1144" s="118" t="s">
        <v>422</v>
      </c>
      <c r="K1144" s="118"/>
      <c r="L1144" s="118" t="s">
        <v>80</v>
      </c>
    </row>
    <row r="1145" spans="1:12" x14ac:dyDescent="0.3">
      <c r="A1145" s="119" t="s">
        <v>76</v>
      </c>
      <c r="B1145" s="425" t="s">
        <v>3</v>
      </c>
      <c r="C1145" s="119" t="s">
        <v>77</v>
      </c>
      <c r="D1145" s="119" t="s">
        <v>1078</v>
      </c>
      <c r="E1145" s="119">
        <v>2561</v>
      </c>
      <c r="F1145" s="119">
        <v>2562</v>
      </c>
      <c r="G1145" s="119">
        <v>2563</v>
      </c>
      <c r="H1145" s="119">
        <v>2564</v>
      </c>
      <c r="I1145" s="119">
        <v>2565</v>
      </c>
      <c r="J1145" s="119" t="s">
        <v>423</v>
      </c>
      <c r="K1145" s="119" t="s">
        <v>79</v>
      </c>
      <c r="L1145" s="119" t="s">
        <v>424</v>
      </c>
    </row>
    <row r="1146" spans="1:12" x14ac:dyDescent="0.3">
      <c r="A1146" s="121"/>
      <c r="B1146" s="426"/>
      <c r="C1146" s="121"/>
      <c r="D1146" s="122" t="s">
        <v>1079</v>
      </c>
      <c r="E1146" s="121" t="s">
        <v>5</v>
      </c>
      <c r="F1146" s="121" t="s">
        <v>5</v>
      </c>
      <c r="G1146" s="121" t="s">
        <v>5</v>
      </c>
      <c r="H1146" s="121" t="s">
        <v>5</v>
      </c>
      <c r="I1146" s="121" t="s">
        <v>5</v>
      </c>
      <c r="J1146" s="121"/>
      <c r="K1146" s="121"/>
      <c r="L1146" s="121"/>
    </row>
    <row r="1147" spans="1:12" ht="56.25" x14ac:dyDescent="0.3">
      <c r="A1147" s="93">
        <v>1</v>
      </c>
      <c r="B1147" s="427" t="s">
        <v>61</v>
      </c>
      <c r="C1147" s="94" t="s">
        <v>179</v>
      </c>
      <c r="D1147" s="93" t="s">
        <v>207</v>
      </c>
      <c r="E1147" s="96">
        <v>10000</v>
      </c>
      <c r="F1147" s="96">
        <v>10000</v>
      </c>
      <c r="G1147" s="96">
        <v>10000</v>
      </c>
      <c r="H1147" s="96">
        <v>10000</v>
      </c>
      <c r="I1147" s="96">
        <v>10000</v>
      </c>
      <c r="J1147" s="96" t="s">
        <v>892</v>
      </c>
      <c r="K1147" s="94" t="s">
        <v>697</v>
      </c>
      <c r="L1147" s="93" t="s">
        <v>265</v>
      </c>
    </row>
    <row r="1148" spans="1:12" ht="56.25" x14ac:dyDescent="0.3">
      <c r="A1148" s="87">
        <v>2</v>
      </c>
      <c r="B1148" s="428" t="s">
        <v>62</v>
      </c>
      <c r="C1148" s="71" t="s">
        <v>698</v>
      </c>
      <c r="D1148" s="87" t="s">
        <v>207</v>
      </c>
      <c r="E1148" s="89">
        <v>100000</v>
      </c>
      <c r="F1148" s="89">
        <v>100000</v>
      </c>
      <c r="G1148" s="89">
        <v>100000</v>
      </c>
      <c r="H1148" s="89">
        <v>100000</v>
      </c>
      <c r="I1148" s="89">
        <v>100000</v>
      </c>
      <c r="J1148" s="89" t="s">
        <v>892</v>
      </c>
      <c r="K1148" s="71" t="s">
        <v>180</v>
      </c>
      <c r="L1148" s="87" t="s">
        <v>88</v>
      </c>
    </row>
    <row r="1149" spans="1:12" ht="75" x14ac:dyDescent="0.3">
      <c r="A1149" s="87">
        <v>3</v>
      </c>
      <c r="B1149" s="428" t="s">
        <v>206</v>
      </c>
      <c r="C1149" s="71" t="s">
        <v>1408</v>
      </c>
      <c r="D1149" s="87" t="s">
        <v>218</v>
      </c>
      <c r="E1149" s="89">
        <v>57800</v>
      </c>
      <c r="F1149" s="89">
        <v>57800</v>
      </c>
      <c r="G1149" s="89">
        <v>57800</v>
      </c>
      <c r="H1149" s="89">
        <v>57800</v>
      </c>
      <c r="I1149" s="89">
        <v>57800</v>
      </c>
      <c r="J1149" s="71" t="s">
        <v>222</v>
      </c>
      <c r="K1149" s="71" t="s">
        <v>222</v>
      </c>
      <c r="L1149" s="87" t="s">
        <v>264</v>
      </c>
    </row>
    <row r="1150" spans="1:12" ht="39" x14ac:dyDescent="0.3">
      <c r="A1150" s="87">
        <v>4</v>
      </c>
      <c r="B1150" s="428" t="s">
        <v>303</v>
      </c>
      <c r="C1150" s="71" t="s">
        <v>272</v>
      </c>
      <c r="D1150" s="87" t="s">
        <v>234</v>
      </c>
      <c r="E1150" s="89">
        <v>5000</v>
      </c>
      <c r="F1150" s="89">
        <v>5000</v>
      </c>
      <c r="G1150" s="89">
        <v>5000</v>
      </c>
      <c r="H1150" s="89">
        <v>5000</v>
      </c>
      <c r="I1150" s="89">
        <v>5000</v>
      </c>
      <c r="J1150" s="71" t="s">
        <v>273</v>
      </c>
      <c r="K1150" s="71" t="s">
        <v>273</v>
      </c>
      <c r="L1150" s="87" t="s">
        <v>88</v>
      </c>
    </row>
    <row r="1151" spans="1:12" ht="56.25" x14ac:dyDescent="0.3">
      <c r="A1151" s="90">
        <v>5</v>
      </c>
      <c r="B1151" s="453" t="s">
        <v>271</v>
      </c>
      <c r="C1151" s="72" t="s">
        <v>700</v>
      </c>
      <c r="D1151" s="90" t="s">
        <v>251</v>
      </c>
      <c r="E1151" s="75">
        <v>50000</v>
      </c>
      <c r="F1151" s="75">
        <v>50000</v>
      </c>
      <c r="G1151" s="75">
        <v>50000</v>
      </c>
      <c r="H1151" s="75">
        <v>50000</v>
      </c>
      <c r="I1151" s="75">
        <v>50000</v>
      </c>
      <c r="J1151" s="72" t="s">
        <v>274</v>
      </c>
      <c r="K1151" s="72" t="s">
        <v>274</v>
      </c>
      <c r="L1151" s="90" t="s">
        <v>88</v>
      </c>
    </row>
    <row r="1152" spans="1:12" x14ac:dyDescent="0.3">
      <c r="A1152" s="127"/>
      <c r="B1152" s="430"/>
      <c r="C1152" s="378" t="s">
        <v>392</v>
      </c>
      <c r="D1152" s="173">
        <v>5</v>
      </c>
      <c r="E1152" s="540">
        <f>SUM(E1147:E1151)</f>
        <v>222800</v>
      </c>
      <c r="F1152" s="540">
        <f>SUM(F1147:F1151)</f>
        <v>222800</v>
      </c>
      <c r="G1152" s="540">
        <f>SUM(G1147:G1151)</f>
        <v>222800</v>
      </c>
      <c r="H1152" s="540">
        <f>SUM(H1147:H1151)</f>
        <v>222800</v>
      </c>
      <c r="I1152" s="540">
        <f>SUM(I1147:I1151)</f>
        <v>222800</v>
      </c>
      <c r="J1152" s="30"/>
      <c r="K1152" s="30"/>
      <c r="L1152" s="127"/>
    </row>
    <row r="1153" spans="1:12" x14ac:dyDescent="0.3">
      <c r="A1153" s="127"/>
      <c r="B1153" s="430"/>
      <c r="C1153" s="30"/>
      <c r="D1153" s="127"/>
      <c r="E1153" s="31"/>
      <c r="F1153" s="31"/>
      <c r="G1153" s="31"/>
      <c r="H1153" s="31"/>
      <c r="I1153" s="31"/>
      <c r="J1153" s="30"/>
      <c r="K1153" s="30"/>
      <c r="L1153" s="127"/>
    </row>
    <row r="1154" spans="1:12" x14ac:dyDescent="0.3">
      <c r="A1154" s="127"/>
      <c r="B1154" s="430"/>
      <c r="C1154" s="30"/>
      <c r="D1154" s="127"/>
      <c r="E1154" s="31"/>
      <c r="F1154" s="31"/>
      <c r="G1154" s="31"/>
      <c r="H1154" s="31"/>
      <c r="I1154" s="31"/>
      <c r="J1154" s="30"/>
      <c r="K1154" s="30"/>
      <c r="L1154" s="127"/>
    </row>
    <row r="1155" spans="1:12" x14ac:dyDescent="0.3">
      <c r="A1155" s="127"/>
      <c r="B1155" s="430"/>
      <c r="C1155" s="30"/>
      <c r="D1155" s="127"/>
      <c r="E1155" s="31"/>
      <c r="F1155" s="31"/>
      <c r="G1155" s="31"/>
      <c r="H1155" s="31"/>
      <c r="I1155" s="31"/>
      <c r="J1155" s="30"/>
      <c r="K1155" s="30"/>
      <c r="L1155" s="127"/>
    </row>
    <row r="1156" spans="1:12" x14ac:dyDescent="0.3">
      <c r="A1156" s="127"/>
      <c r="B1156" s="430"/>
      <c r="C1156" s="30"/>
      <c r="D1156" s="127"/>
      <c r="E1156" s="31"/>
      <c r="F1156" s="31"/>
      <c r="G1156" s="31"/>
      <c r="H1156" s="31"/>
      <c r="I1156" s="31"/>
      <c r="J1156" s="30"/>
      <c r="K1156" s="30"/>
      <c r="L1156" s="127"/>
    </row>
    <row r="1157" spans="1:12" x14ac:dyDescent="0.3">
      <c r="A1157" s="127"/>
      <c r="B1157" s="430"/>
      <c r="C1157" s="30"/>
      <c r="D1157" s="127"/>
      <c r="E1157" s="31"/>
      <c r="F1157" s="31"/>
      <c r="G1157" s="31"/>
      <c r="H1157" s="31"/>
      <c r="I1157" s="31"/>
      <c r="J1157" s="30"/>
      <c r="K1157" s="30"/>
      <c r="L1157" s="149"/>
    </row>
    <row r="1158" spans="1:12" x14ac:dyDescent="0.3">
      <c r="A1158" s="127"/>
      <c r="B1158" s="430"/>
      <c r="C1158" s="30"/>
      <c r="D1158" s="127"/>
      <c r="E1158" s="31"/>
      <c r="F1158" s="31"/>
      <c r="G1158" s="31"/>
      <c r="H1158" s="31"/>
      <c r="I1158" s="31"/>
      <c r="J1158" s="30"/>
      <c r="K1158" s="30"/>
      <c r="L1158" s="647">
        <v>120</v>
      </c>
    </row>
    <row r="1159" spans="1:12" x14ac:dyDescent="0.3">
      <c r="A1159" s="127"/>
      <c r="B1159" s="430"/>
      <c r="C1159" s="30"/>
      <c r="D1159" s="127"/>
      <c r="E1159" s="31"/>
      <c r="F1159" s="31"/>
      <c r="G1159" s="31"/>
      <c r="H1159" s="31"/>
      <c r="I1159" s="31"/>
      <c r="J1159" s="30"/>
      <c r="K1159" s="30"/>
      <c r="L1159" s="116" t="s">
        <v>928</v>
      </c>
    </row>
    <row r="1160" spans="1:12" x14ac:dyDescent="0.3">
      <c r="B1160" s="423" t="s">
        <v>617</v>
      </c>
      <c r="C1160" s="117"/>
      <c r="D1160" s="117"/>
      <c r="E1160" s="117"/>
      <c r="F1160" s="117"/>
      <c r="G1160" s="117"/>
      <c r="H1160" s="117"/>
      <c r="I1160" s="117"/>
      <c r="J1160" s="117"/>
      <c r="K1160" s="117"/>
      <c r="L1160" s="117"/>
    </row>
    <row r="1161" spans="1:12" x14ac:dyDescent="0.3">
      <c r="B1161" s="423" t="s">
        <v>696</v>
      </c>
      <c r="C1161" s="117"/>
      <c r="D1161" s="117"/>
      <c r="E1161" s="117"/>
      <c r="F1161" s="117"/>
      <c r="G1161" s="117"/>
      <c r="H1161" s="117"/>
      <c r="I1161" s="117"/>
      <c r="J1161" s="117"/>
      <c r="K1161" s="117"/>
      <c r="L1161" s="117"/>
    </row>
    <row r="1162" spans="1:12" x14ac:dyDescent="0.3">
      <c r="A1162" s="118"/>
      <c r="B1162" s="424"/>
      <c r="C1162" s="118"/>
      <c r="D1162" s="118" t="s">
        <v>78</v>
      </c>
      <c r="E1162" s="777" t="s">
        <v>4</v>
      </c>
      <c r="F1162" s="778"/>
      <c r="G1162" s="778"/>
      <c r="H1162" s="778"/>
      <c r="I1162" s="779"/>
      <c r="J1162" s="118" t="s">
        <v>422</v>
      </c>
      <c r="K1162" s="118"/>
      <c r="L1162" s="118" t="s">
        <v>80</v>
      </c>
    </row>
    <row r="1163" spans="1:12" x14ac:dyDescent="0.3">
      <c r="A1163" s="119" t="s">
        <v>76</v>
      </c>
      <c r="B1163" s="425" t="s">
        <v>3</v>
      </c>
      <c r="C1163" s="119" t="s">
        <v>77</v>
      </c>
      <c r="D1163" s="119" t="s">
        <v>1078</v>
      </c>
      <c r="E1163" s="119">
        <v>2561</v>
      </c>
      <c r="F1163" s="119">
        <v>2562</v>
      </c>
      <c r="G1163" s="119">
        <v>2563</v>
      </c>
      <c r="H1163" s="119">
        <v>2564</v>
      </c>
      <c r="I1163" s="119">
        <v>2565</v>
      </c>
      <c r="J1163" s="119" t="s">
        <v>423</v>
      </c>
      <c r="K1163" s="119" t="s">
        <v>79</v>
      </c>
      <c r="L1163" s="119" t="s">
        <v>424</v>
      </c>
    </row>
    <row r="1164" spans="1:12" x14ac:dyDescent="0.3">
      <c r="A1164" s="121"/>
      <c r="B1164" s="426"/>
      <c r="C1164" s="121"/>
      <c r="D1164" s="122" t="s">
        <v>1079</v>
      </c>
      <c r="E1164" s="121" t="s">
        <v>5</v>
      </c>
      <c r="F1164" s="121" t="s">
        <v>5</v>
      </c>
      <c r="G1164" s="121" t="s">
        <v>5</v>
      </c>
      <c r="H1164" s="121" t="s">
        <v>5</v>
      </c>
      <c r="I1164" s="121" t="s">
        <v>5</v>
      </c>
      <c r="J1164" s="121"/>
      <c r="K1164" s="121"/>
      <c r="L1164" s="121"/>
    </row>
    <row r="1165" spans="1:12" ht="37.5" x14ac:dyDescent="0.3">
      <c r="A1165" s="99">
        <v>6</v>
      </c>
      <c r="B1165" s="433" t="s">
        <v>985</v>
      </c>
      <c r="C1165" s="100" t="s">
        <v>986</v>
      </c>
      <c r="D1165" s="99" t="s">
        <v>207</v>
      </c>
      <c r="E1165" s="275">
        <v>50000</v>
      </c>
      <c r="F1165" s="275">
        <v>50000</v>
      </c>
      <c r="G1165" s="275">
        <v>50000</v>
      </c>
      <c r="H1165" s="275">
        <v>50000</v>
      </c>
      <c r="I1165" s="275">
        <v>50000</v>
      </c>
      <c r="J1165" s="100" t="s">
        <v>1409</v>
      </c>
      <c r="K1165" s="100" t="s">
        <v>988</v>
      </c>
      <c r="L1165" s="99" t="s">
        <v>88</v>
      </c>
    </row>
    <row r="1166" spans="1:12" ht="96.75" customHeight="1" x14ac:dyDescent="0.3">
      <c r="A1166" s="90">
        <v>7</v>
      </c>
      <c r="B1166" s="453" t="s">
        <v>1025</v>
      </c>
      <c r="C1166" s="72" t="s">
        <v>1026</v>
      </c>
      <c r="D1166" s="90" t="s">
        <v>207</v>
      </c>
      <c r="E1166" s="75">
        <v>20000</v>
      </c>
      <c r="F1166" s="75">
        <v>20000</v>
      </c>
      <c r="G1166" s="75">
        <v>20000</v>
      </c>
      <c r="H1166" s="75">
        <v>20000</v>
      </c>
      <c r="I1166" s="75">
        <v>20000</v>
      </c>
      <c r="J1166" s="71" t="s">
        <v>1410</v>
      </c>
      <c r="K1166" s="72" t="s">
        <v>1028</v>
      </c>
      <c r="L1166" s="90" t="s">
        <v>88</v>
      </c>
    </row>
    <row r="1167" spans="1:12" x14ac:dyDescent="0.3">
      <c r="A1167" s="151"/>
      <c r="B1167" s="459"/>
      <c r="C1167" s="184" t="s">
        <v>1115</v>
      </c>
      <c r="D1167" s="185">
        <v>7</v>
      </c>
      <c r="E1167" s="186">
        <f>SUM(E1165:E1166)</f>
        <v>70000</v>
      </c>
      <c r="F1167" s="186">
        <f>SUM(F1165:F1166)</f>
        <v>70000</v>
      </c>
      <c r="G1167" s="186">
        <f>SUM(G1165:G1166)</f>
        <v>70000</v>
      </c>
      <c r="H1167" s="186">
        <f>SUM(H1165:H1166)</f>
        <v>70000</v>
      </c>
      <c r="I1167" s="186">
        <f>SUM(I1165:I1166)</f>
        <v>70000</v>
      </c>
      <c r="J1167" s="187"/>
      <c r="K1167" s="152"/>
      <c r="L1167" s="152"/>
    </row>
    <row r="1168" spans="1:12" ht="20.25" customHeight="1" x14ac:dyDescent="0.3">
      <c r="A1168" s="210"/>
      <c r="C1168" s="498" t="s">
        <v>392</v>
      </c>
      <c r="D1168" s="344">
        <v>7</v>
      </c>
      <c r="E1168" s="345">
        <f>E1152+E1167</f>
        <v>292800</v>
      </c>
      <c r="F1168" s="345">
        <f>F1152+F1167</f>
        <v>292800</v>
      </c>
      <c r="G1168" s="345">
        <f>G1152+G1167</f>
        <v>292800</v>
      </c>
      <c r="H1168" s="345">
        <f>H1152+H1167</f>
        <v>292800</v>
      </c>
      <c r="I1168" s="345">
        <f>I1152+I1167</f>
        <v>292800</v>
      </c>
      <c r="J1168" s="210"/>
      <c r="K1168" s="210"/>
      <c r="L1168" s="210"/>
    </row>
    <row r="1169" spans="1:12" x14ac:dyDescent="0.3">
      <c r="A1169" s="210"/>
      <c r="C1169" s="210"/>
      <c r="D1169" s="210"/>
      <c r="E1169" s="210"/>
      <c r="F1169" s="210"/>
      <c r="G1169" s="210"/>
      <c r="H1169" s="210"/>
      <c r="I1169" s="210"/>
      <c r="J1169" s="210"/>
      <c r="K1169" s="210"/>
      <c r="L1169" s="210"/>
    </row>
    <row r="1170" spans="1:12" x14ac:dyDescent="0.3">
      <c r="A1170" s="210"/>
      <c r="C1170" s="210"/>
      <c r="D1170" s="210"/>
      <c r="E1170" s="210"/>
      <c r="F1170" s="210"/>
      <c r="G1170" s="210"/>
      <c r="H1170" s="210"/>
      <c r="I1170" s="210"/>
      <c r="J1170" s="210"/>
      <c r="K1170" s="210"/>
      <c r="L1170" s="210"/>
    </row>
    <row r="1171" spans="1:12" x14ac:dyDescent="0.3">
      <c r="A1171" s="210"/>
      <c r="C1171" s="210"/>
      <c r="D1171" s="210"/>
      <c r="E1171" s="210"/>
      <c r="F1171" s="210"/>
      <c r="G1171" s="210"/>
      <c r="H1171" s="210"/>
      <c r="I1171" s="210"/>
      <c r="J1171" s="210"/>
      <c r="K1171" s="210"/>
      <c r="L1171" s="210"/>
    </row>
    <row r="1172" spans="1:12" x14ac:dyDescent="0.3">
      <c r="A1172" s="210"/>
      <c r="C1172" s="210"/>
      <c r="D1172" s="210"/>
      <c r="E1172" s="210"/>
      <c r="F1172" s="210"/>
      <c r="G1172" s="210"/>
      <c r="H1172" s="210"/>
      <c r="I1172" s="210"/>
      <c r="J1172" s="210"/>
      <c r="K1172" s="210"/>
      <c r="L1172" s="210"/>
    </row>
    <row r="1173" spans="1:12" x14ac:dyDescent="0.3">
      <c r="A1173" s="210"/>
      <c r="C1173" s="210"/>
      <c r="D1173" s="210"/>
      <c r="E1173" s="210"/>
      <c r="F1173" s="210"/>
      <c r="G1173" s="210"/>
      <c r="H1173" s="210"/>
      <c r="I1173" s="210"/>
      <c r="J1173" s="210"/>
      <c r="K1173" s="210"/>
      <c r="L1173" s="210"/>
    </row>
    <row r="1174" spans="1:12" x14ac:dyDescent="0.3">
      <c r="A1174" s="210"/>
      <c r="C1174" s="210"/>
      <c r="D1174" s="210"/>
      <c r="E1174" s="210"/>
      <c r="F1174" s="210"/>
      <c r="G1174" s="210"/>
      <c r="H1174" s="210"/>
      <c r="I1174" s="210"/>
      <c r="J1174" s="210"/>
      <c r="K1174" s="210"/>
      <c r="L1174" s="210"/>
    </row>
    <row r="1175" spans="1:12" x14ac:dyDescent="0.3">
      <c r="A1175" s="210"/>
      <c r="C1175" s="210"/>
      <c r="D1175" s="210"/>
      <c r="E1175" s="210"/>
      <c r="F1175" s="210"/>
      <c r="G1175" s="210"/>
      <c r="H1175" s="210"/>
      <c r="I1175" s="210"/>
      <c r="J1175" s="210"/>
      <c r="K1175" s="210"/>
      <c r="L1175" s="210"/>
    </row>
    <row r="1176" spans="1:12" x14ac:dyDescent="0.3">
      <c r="A1176" s="210"/>
      <c r="C1176" s="210"/>
      <c r="D1176" s="210"/>
      <c r="E1176" s="210"/>
      <c r="F1176" s="210"/>
      <c r="G1176" s="210"/>
      <c r="H1176" s="210"/>
      <c r="I1176" s="210"/>
      <c r="J1176" s="210"/>
      <c r="K1176" s="210"/>
      <c r="L1176" s="210"/>
    </row>
    <row r="1177" spans="1:12" x14ac:dyDescent="0.3">
      <c r="A1177" s="210"/>
      <c r="C1177" s="210"/>
      <c r="D1177" s="210"/>
      <c r="E1177" s="210"/>
      <c r="F1177" s="210"/>
      <c r="G1177" s="210"/>
      <c r="H1177" s="210"/>
      <c r="I1177" s="210"/>
      <c r="J1177" s="210"/>
      <c r="K1177" s="210"/>
      <c r="L1177" s="210"/>
    </row>
    <row r="1178" spans="1:12" x14ac:dyDescent="0.3">
      <c r="A1178" s="210"/>
      <c r="C1178" s="210"/>
      <c r="D1178" s="210"/>
      <c r="E1178" s="210"/>
      <c r="F1178" s="210"/>
      <c r="G1178" s="210"/>
      <c r="H1178" s="210"/>
      <c r="I1178" s="210"/>
      <c r="J1178" s="210"/>
      <c r="K1178" s="210"/>
      <c r="L1178" s="210"/>
    </row>
    <row r="1179" spans="1:12" x14ac:dyDescent="0.3">
      <c r="A1179" s="210"/>
      <c r="C1179" s="210"/>
      <c r="D1179" s="210"/>
      <c r="E1179" s="210"/>
      <c r="F1179" s="210"/>
      <c r="G1179" s="210"/>
      <c r="H1179" s="210"/>
      <c r="I1179" s="210"/>
      <c r="J1179" s="210"/>
      <c r="K1179" s="210"/>
      <c r="L1179" s="210"/>
    </row>
    <row r="1180" spans="1:12" x14ac:dyDescent="0.3">
      <c r="A1180" s="210"/>
      <c r="C1180" s="210"/>
      <c r="D1180" s="210"/>
      <c r="E1180" s="210"/>
      <c r="F1180" s="210"/>
      <c r="G1180" s="210"/>
      <c r="H1180" s="210"/>
      <c r="I1180" s="210"/>
      <c r="J1180" s="210"/>
      <c r="K1180" s="210"/>
      <c r="L1180" s="210"/>
    </row>
    <row r="1181" spans="1:12" x14ac:dyDescent="0.3">
      <c r="A1181" s="210"/>
      <c r="C1181" s="210"/>
      <c r="D1181" s="210"/>
      <c r="E1181" s="210"/>
      <c r="F1181" s="210"/>
      <c r="G1181" s="210"/>
      <c r="H1181" s="210"/>
      <c r="I1181" s="210"/>
      <c r="J1181" s="210"/>
      <c r="K1181" s="210"/>
      <c r="L1181" s="210"/>
    </row>
    <row r="1182" spans="1:12" x14ac:dyDescent="0.3">
      <c r="A1182" s="210"/>
      <c r="C1182" s="210"/>
      <c r="D1182" s="210"/>
      <c r="E1182" s="210"/>
      <c r="F1182" s="210"/>
      <c r="G1182" s="210"/>
      <c r="H1182" s="210"/>
      <c r="I1182" s="210"/>
      <c r="J1182" s="210"/>
      <c r="K1182" s="210"/>
      <c r="L1182" s="210"/>
    </row>
    <row r="1183" spans="1:12" x14ac:dyDescent="0.3">
      <c r="A1183" s="210"/>
      <c r="C1183" s="210"/>
      <c r="D1183" s="210"/>
      <c r="E1183" s="210"/>
      <c r="F1183" s="210"/>
      <c r="G1183" s="210"/>
      <c r="H1183" s="210"/>
      <c r="I1183" s="210"/>
      <c r="J1183" s="210"/>
      <c r="K1183" s="210"/>
      <c r="L1183" s="117">
        <v>121</v>
      </c>
    </row>
    <row r="1184" spans="1:12" x14ac:dyDescent="0.3">
      <c r="A1184" s="210"/>
      <c r="C1184" s="210"/>
      <c r="D1184" s="210"/>
      <c r="E1184" s="210"/>
      <c r="F1184" s="210"/>
      <c r="G1184" s="210"/>
      <c r="H1184" s="210"/>
      <c r="I1184" s="210"/>
      <c r="J1184" s="210"/>
      <c r="K1184" s="210"/>
      <c r="L1184" s="116" t="s">
        <v>928</v>
      </c>
    </row>
    <row r="1185" spans="1:12" ht="23.25" x14ac:dyDescent="0.35">
      <c r="A1185" s="180" t="s">
        <v>619</v>
      </c>
      <c r="B1185" s="458"/>
      <c r="C1185" s="180"/>
      <c r="D1185" s="180"/>
      <c r="E1185" s="180"/>
      <c r="F1185" s="180"/>
      <c r="G1185" s="180"/>
      <c r="H1185" s="180"/>
      <c r="I1185" s="180"/>
      <c r="J1185" s="180"/>
      <c r="K1185" s="180"/>
      <c r="L1185" s="181"/>
    </row>
    <row r="1186" spans="1:12" ht="23.25" x14ac:dyDescent="0.35">
      <c r="A1186" s="780" t="s">
        <v>952</v>
      </c>
      <c r="B1186" s="780"/>
      <c r="C1186" s="780"/>
      <c r="D1186" s="780"/>
      <c r="E1186" s="780"/>
      <c r="F1186" s="780"/>
      <c r="G1186" s="780"/>
      <c r="H1186" s="780"/>
      <c r="I1186" s="780"/>
      <c r="J1186" s="780"/>
      <c r="K1186" s="780"/>
      <c r="L1186" s="780"/>
    </row>
    <row r="1187" spans="1:12" x14ac:dyDescent="0.3">
      <c r="B1187" s="423" t="s">
        <v>617</v>
      </c>
      <c r="C1187" s="117"/>
      <c r="D1187" s="117"/>
      <c r="E1187" s="117"/>
      <c r="F1187" s="117"/>
      <c r="G1187" s="117"/>
      <c r="H1187" s="117"/>
      <c r="I1187" s="117"/>
      <c r="J1187" s="117"/>
      <c r="K1187" s="117"/>
      <c r="L1187" s="117"/>
    </row>
    <row r="1188" spans="1:12" x14ac:dyDescent="0.3">
      <c r="B1188" s="423" t="s">
        <v>967</v>
      </c>
      <c r="C1188" s="117"/>
      <c r="D1188" s="117"/>
      <c r="E1188" s="117"/>
      <c r="F1188" s="117"/>
      <c r="G1188" s="117"/>
      <c r="H1188" s="117"/>
      <c r="I1188" s="117"/>
      <c r="J1188" s="117"/>
      <c r="K1188" s="117"/>
      <c r="L1188" s="117"/>
    </row>
    <row r="1189" spans="1:12" x14ac:dyDescent="0.3">
      <c r="A1189" s="118"/>
      <c r="B1189" s="424"/>
      <c r="C1189" s="118"/>
      <c r="D1189" s="118" t="s">
        <v>78</v>
      </c>
      <c r="E1189" s="777" t="s">
        <v>4</v>
      </c>
      <c r="F1189" s="778"/>
      <c r="G1189" s="778"/>
      <c r="H1189" s="778"/>
      <c r="I1189" s="779"/>
      <c r="J1189" s="118" t="s">
        <v>422</v>
      </c>
      <c r="K1189" s="118"/>
      <c r="L1189" s="118" t="s">
        <v>80</v>
      </c>
    </row>
    <row r="1190" spans="1:12" x14ac:dyDescent="0.3">
      <c r="A1190" s="119" t="s">
        <v>76</v>
      </c>
      <c r="B1190" s="425" t="s">
        <v>3</v>
      </c>
      <c r="C1190" s="119" t="s">
        <v>77</v>
      </c>
      <c r="D1190" s="119" t="s">
        <v>1078</v>
      </c>
      <c r="E1190" s="119">
        <v>2561</v>
      </c>
      <c r="F1190" s="119">
        <v>2562</v>
      </c>
      <c r="G1190" s="119">
        <v>2563</v>
      </c>
      <c r="H1190" s="119">
        <v>2564</v>
      </c>
      <c r="I1190" s="119">
        <v>2565</v>
      </c>
      <c r="J1190" s="119" t="s">
        <v>423</v>
      </c>
      <c r="K1190" s="119" t="s">
        <v>79</v>
      </c>
      <c r="L1190" s="119" t="s">
        <v>424</v>
      </c>
    </row>
    <row r="1191" spans="1:12" x14ac:dyDescent="0.3">
      <c r="A1191" s="121"/>
      <c r="B1191" s="426"/>
      <c r="C1191" s="121"/>
      <c r="D1191" s="122" t="s">
        <v>1079</v>
      </c>
      <c r="E1191" s="121" t="s">
        <v>5</v>
      </c>
      <c r="F1191" s="121" t="s">
        <v>5</v>
      </c>
      <c r="G1191" s="121" t="s">
        <v>5</v>
      </c>
      <c r="H1191" s="121" t="s">
        <v>5</v>
      </c>
      <c r="I1191" s="121" t="s">
        <v>5</v>
      </c>
      <c r="J1191" s="121"/>
      <c r="K1191" s="121"/>
      <c r="L1191" s="121"/>
    </row>
    <row r="1192" spans="1:12" ht="39" x14ac:dyDescent="0.3">
      <c r="A1192" s="93">
        <v>1</v>
      </c>
      <c r="B1192" s="427" t="s">
        <v>63</v>
      </c>
      <c r="C1192" s="94" t="s">
        <v>181</v>
      </c>
      <c r="D1192" s="93" t="s">
        <v>284</v>
      </c>
      <c r="E1192" s="96">
        <v>10000</v>
      </c>
      <c r="F1192" s="96">
        <v>10000</v>
      </c>
      <c r="G1192" s="96">
        <v>10000</v>
      </c>
      <c r="H1192" s="96">
        <v>10000</v>
      </c>
      <c r="I1192" s="96">
        <v>10000</v>
      </c>
      <c r="J1192" s="96" t="s">
        <v>893</v>
      </c>
      <c r="K1192" s="94" t="s">
        <v>185</v>
      </c>
      <c r="L1192" s="93" t="s">
        <v>88</v>
      </c>
    </row>
    <row r="1193" spans="1:12" s="181" customFormat="1" ht="39" x14ac:dyDescent="0.3">
      <c r="A1193" s="87">
        <v>2</v>
      </c>
      <c r="B1193" s="438" t="s">
        <v>65</v>
      </c>
      <c r="C1193" s="171" t="s">
        <v>182</v>
      </c>
      <c r="D1193" s="87" t="s">
        <v>234</v>
      </c>
      <c r="E1193" s="89">
        <v>40000</v>
      </c>
      <c r="F1193" s="89">
        <v>40000</v>
      </c>
      <c r="G1193" s="89">
        <v>40000</v>
      </c>
      <c r="H1193" s="89">
        <v>40000</v>
      </c>
      <c r="I1193" s="89">
        <v>40000</v>
      </c>
      <c r="J1193" s="71" t="s">
        <v>267</v>
      </c>
      <c r="K1193" s="71" t="s">
        <v>267</v>
      </c>
      <c r="L1193" s="87" t="s">
        <v>88</v>
      </c>
    </row>
    <row r="1194" spans="1:12" ht="38.25" customHeight="1" x14ac:dyDescent="0.3">
      <c r="A1194" s="113">
        <v>3</v>
      </c>
      <c r="B1194" s="443" t="s">
        <v>64</v>
      </c>
      <c r="C1194" s="71" t="s">
        <v>182</v>
      </c>
      <c r="D1194" s="113" t="s">
        <v>251</v>
      </c>
      <c r="E1194" s="143">
        <v>40000</v>
      </c>
      <c r="F1194" s="143">
        <v>40000</v>
      </c>
      <c r="G1194" s="143">
        <v>40000</v>
      </c>
      <c r="H1194" s="143">
        <v>40000</v>
      </c>
      <c r="I1194" s="143">
        <v>40000</v>
      </c>
      <c r="J1194" s="144" t="s">
        <v>267</v>
      </c>
      <c r="K1194" s="144" t="s">
        <v>267</v>
      </c>
      <c r="L1194" s="113" t="s">
        <v>88</v>
      </c>
    </row>
    <row r="1195" spans="1:12" ht="56.25" x14ac:dyDescent="0.3">
      <c r="A1195" s="87">
        <v>4</v>
      </c>
      <c r="B1195" s="443" t="s">
        <v>332</v>
      </c>
      <c r="C1195" s="71" t="s">
        <v>701</v>
      </c>
      <c r="D1195" s="87" t="s">
        <v>234</v>
      </c>
      <c r="E1195" s="89">
        <v>50000</v>
      </c>
      <c r="F1195" s="89">
        <v>50000</v>
      </c>
      <c r="G1195" s="89">
        <v>50000</v>
      </c>
      <c r="H1195" s="89">
        <v>50000</v>
      </c>
      <c r="I1195" s="89">
        <v>50000</v>
      </c>
      <c r="J1195" s="71" t="s">
        <v>894</v>
      </c>
      <c r="K1195" s="71" t="s">
        <v>702</v>
      </c>
      <c r="L1195" s="87" t="s">
        <v>88</v>
      </c>
    </row>
    <row r="1196" spans="1:12" ht="47.25" x14ac:dyDescent="0.3">
      <c r="A1196" s="87">
        <v>5</v>
      </c>
      <c r="B1196" s="443" t="s">
        <v>291</v>
      </c>
      <c r="C1196" s="71" t="s">
        <v>184</v>
      </c>
      <c r="D1196" s="87" t="s">
        <v>348</v>
      </c>
      <c r="E1196" s="89">
        <v>40000</v>
      </c>
      <c r="F1196" s="89">
        <v>40000</v>
      </c>
      <c r="G1196" s="89">
        <v>40000</v>
      </c>
      <c r="H1196" s="89">
        <v>40000</v>
      </c>
      <c r="I1196" s="89">
        <v>40000</v>
      </c>
      <c r="J1196" s="200" t="s">
        <v>895</v>
      </c>
      <c r="K1196" s="105" t="s">
        <v>703</v>
      </c>
      <c r="L1196" s="87" t="s">
        <v>88</v>
      </c>
    </row>
    <row r="1197" spans="1:12" ht="37.5" x14ac:dyDescent="0.3">
      <c r="A1197" s="87">
        <v>6</v>
      </c>
      <c r="B1197" s="445" t="s">
        <v>311</v>
      </c>
      <c r="C1197" s="71" t="s">
        <v>183</v>
      </c>
      <c r="D1197" s="87" t="s">
        <v>252</v>
      </c>
      <c r="E1197" s="89">
        <v>2000000</v>
      </c>
      <c r="F1197" s="89">
        <v>2000000</v>
      </c>
      <c r="G1197" s="89">
        <v>2000000</v>
      </c>
      <c r="H1197" s="89">
        <v>2000000</v>
      </c>
      <c r="I1197" s="89">
        <v>2000000</v>
      </c>
      <c r="J1197" s="89" t="s">
        <v>896</v>
      </c>
      <c r="K1197" s="240" t="s">
        <v>313</v>
      </c>
      <c r="L1197" s="241" t="s">
        <v>88</v>
      </c>
    </row>
    <row r="1198" spans="1:12" ht="55.5" customHeight="1" x14ac:dyDescent="0.3">
      <c r="A1198" s="87">
        <v>7</v>
      </c>
      <c r="B1198" s="657" t="s">
        <v>66</v>
      </c>
      <c r="C1198" s="242" t="s">
        <v>1236</v>
      </c>
      <c r="D1198" s="87" t="s">
        <v>253</v>
      </c>
      <c r="E1198" s="89">
        <v>618000</v>
      </c>
      <c r="F1198" s="89">
        <v>814000</v>
      </c>
      <c r="G1198" s="89">
        <v>814000</v>
      </c>
      <c r="H1198" s="89">
        <v>814000</v>
      </c>
      <c r="I1198" s="89">
        <v>814000</v>
      </c>
      <c r="J1198" s="89" t="s">
        <v>897</v>
      </c>
      <c r="K1198" s="242" t="s">
        <v>1237</v>
      </c>
      <c r="L1198" s="241" t="s">
        <v>88</v>
      </c>
    </row>
    <row r="1199" spans="1:12" x14ac:dyDescent="0.3">
      <c r="A1199" s="151"/>
      <c r="B1199" s="446"/>
      <c r="C1199" s="380" t="s">
        <v>385</v>
      </c>
      <c r="D1199" s="381">
        <v>7</v>
      </c>
      <c r="E1199" s="379">
        <f>SUM(E1192:E1198)</f>
        <v>2798000</v>
      </c>
      <c r="F1199" s="379">
        <f>SUM(F1192:F1198)</f>
        <v>2994000</v>
      </c>
      <c r="G1199" s="379">
        <f>SUM(G1192:G1198)</f>
        <v>2994000</v>
      </c>
      <c r="H1199" s="379">
        <f>SUM(H1192:H1198)</f>
        <v>2994000</v>
      </c>
      <c r="I1199" s="379">
        <f>SUM(I1192:I1198)</f>
        <v>2994000</v>
      </c>
      <c r="J1199" s="153"/>
      <c r="K1199" s="152"/>
      <c r="L1199" s="152"/>
    </row>
    <row r="1200" spans="1:12" x14ac:dyDescent="0.3">
      <c r="A1200" s="147"/>
      <c r="B1200" s="444"/>
      <c r="C1200" s="128"/>
      <c r="D1200" s="128"/>
      <c r="E1200" s="133"/>
      <c r="F1200" s="133"/>
      <c r="G1200" s="133"/>
      <c r="H1200" s="133"/>
      <c r="I1200" s="133"/>
      <c r="J1200" s="133"/>
      <c r="K1200" s="148"/>
      <c r="L1200" s="148"/>
    </row>
    <row r="1201" spans="1:12" x14ac:dyDescent="0.3">
      <c r="A1201" s="147"/>
      <c r="B1201" s="444"/>
      <c r="C1201" s="128"/>
      <c r="D1201" s="128"/>
      <c r="E1201" s="133"/>
      <c r="F1201" s="133"/>
      <c r="G1201" s="133"/>
      <c r="H1201" s="133"/>
      <c r="I1201" s="133"/>
      <c r="J1201" s="133"/>
      <c r="K1201" s="148"/>
      <c r="L1201" s="148"/>
    </row>
    <row r="1202" spans="1:12" x14ac:dyDescent="0.3">
      <c r="A1202" s="147"/>
      <c r="B1202" s="444"/>
      <c r="C1202" s="128"/>
      <c r="D1202" s="128"/>
      <c r="E1202" s="133"/>
      <c r="F1202" s="133"/>
      <c r="G1202" s="133"/>
      <c r="H1202" s="133"/>
      <c r="I1202" s="133"/>
      <c r="J1202" s="133"/>
      <c r="K1202" s="148"/>
      <c r="L1202" s="148"/>
    </row>
    <row r="1203" spans="1:12" x14ac:dyDescent="0.3">
      <c r="A1203" s="147"/>
      <c r="B1203" s="444"/>
      <c r="C1203" s="128"/>
      <c r="D1203" s="128"/>
      <c r="E1203" s="133"/>
      <c r="F1203" s="133"/>
      <c r="G1203" s="133"/>
      <c r="H1203" s="133"/>
      <c r="I1203" s="133"/>
      <c r="J1203" s="133"/>
      <c r="K1203" s="148"/>
      <c r="L1203" s="148"/>
    </row>
    <row r="1204" spans="1:12" x14ac:dyDescent="0.3">
      <c r="A1204" s="147"/>
      <c r="B1204" s="444"/>
      <c r="C1204" s="128"/>
      <c r="D1204" s="128"/>
      <c r="E1204" s="133"/>
      <c r="F1204" s="133"/>
      <c r="G1204" s="133"/>
      <c r="H1204" s="133"/>
      <c r="I1204" s="133"/>
      <c r="J1204" s="133"/>
      <c r="K1204" s="148"/>
      <c r="L1204" s="668">
        <v>122</v>
      </c>
    </row>
    <row r="1205" spans="1:12" x14ac:dyDescent="0.3">
      <c r="A1205" s="147"/>
      <c r="B1205" s="444"/>
      <c r="C1205" s="128"/>
      <c r="D1205" s="128"/>
      <c r="E1205" s="133"/>
      <c r="F1205" s="133"/>
      <c r="G1205" s="133"/>
      <c r="H1205" s="133"/>
      <c r="I1205" s="133"/>
      <c r="J1205" s="133"/>
      <c r="K1205" s="148"/>
      <c r="L1205" s="116" t="s">
        <v>928</v>
      </c>
    </row>
    <row r="1206" spans="1:12" x14ac:dyDescent="0.3">
      <c r="B1206" s="423" t="s">
        <v>967</v>
      </c>
      <c r="C1206" s="117"/>
      <c r="D1206" s="117"/>
      <c r="E1206" s="117"/>
      <c r="F1206" s="117"/>
      <c r="G1206" s="117"/>
      <c r="H1206" s="117"/>
      <c r="I1206" s="117"/>
      <c r="J1206" s="117"/>
      <c r="K1206" s="117"/>
      <c r="L1206" s="117"/>
    </row>
    <row r="1207" spans="1:12" x14ac:dyDescent="0.3">
      <c r="A1207" s="118"/>
      <c r="B1207" s="424"/>
      <c r="C1207" s="118"/>
      <c r="D1207" s="118" t="s">
        <v>78</v>
      </c>
      <c r="E1207" s="777" t="s">
        <v>4</v>
      </c>
      <c r="F1207" s="778"/>
      <c r="G1207" s="778"/>
      <c r="H1207" s="778"/>
      <c r="I1207" s="779"/>
      <c r="J1207" s="118" t="s">
        <v>422</v>
      </c>
      <c r="K1207" s="118"/>
      <c r="L1207" s="118" t="s">
        <v>80</v>
      </c>
    </row>
    <row r="1208" spans="1:12" x14ac:dyDescent="0.3">
      <c r="A1208" s="119" t="s">
        <v>76</v>
      </c>
      <c r="B1208" s="425" t="s">
        <v>3</v>
      </c>
      <c r="C1208" s="119" t="s">
        <v>77</v>
      </c>
      <c r="D1208" s="119" t="s">
        <v>1078</v>
      </c>
      <c r="E1208" s="119">
        <v>2561</v>
      </c>
      <c r="F1208" s="119">
        <v>2562</v>
      </c>
      <c r="G1208" s="119">
        <v>2563</v>
      </c>
      <c r="H1208" s="119">
        <v>2564</v>
      </c>
      <c r="I1208" s="119">
        <v>2565</v>
      </c>
      <c r="J1208" s="119" t="s">
        <v>423</v>
      </c>
      <c r="K1208" s="119" t="s">
        <v>79</v>
      </c>
      <c r="L1208" s="119" t="s">
        <v>424</v>
      </c>
    </row>
    <row r="1209" spans="1:12" x14ac:dyDescent="0.3">
      <c r="A1209" s="121"/>
      <c r="B1209" s="426"/>
      <c r="C1209" s="121"/>
      <c r="D1209" s="122" t="s">
        <v>1079</v>
      </c>
      <c r="E1209" s="121" t="s">
        <v>5</v>
      </c>
      <c r="F1209" s="121" t="s">
        <v>5</v>
      </c>
      <c r="G1209" s="121" t="s">
        <v>5</v>
      </c>
      <c r="H1209" s="121" t="s">
        <v>5</v>
      </c>
      <c r="I1209" s="121" t="s">
        <v>5</v>
      </c>
      <c r="J1209" s="121"/>
      <c r="K1209" s="121"/>
      <c r="L1209" s="121"/>
    </row>
    <row r="1210" spans="1:12" ht="65.25" customHeight="1" x14ac:dyDescent="0.3">
      <c r="A1210" s="87">
        <v>8</v>
      </c>
      <c r="B1210" s="445" t="s">
        <v>67</v>
      </c>
      <c r="C1210" s="71" t="s">
        <v>704</v>
      </c>
      <c r="D1210" s="87" t="s">
        <v>253</v>
      </c>
      <c r="E1210" s="89">
        <v>1900000</v>
      </c>
      <c r="F1210" s="89">
        <v>1900000</v>
      </c>
      <c r="G1210" s="89">
        <v>1900000</v>
      </c>
      <c r="H1210" s="89">
        <v>1900000</v>
      </c>
      <c r="I1210" s="89">
        <v>1900000</v>
      </c>
      <c r="J1210" s="89" t="s">
        <v>898</v>
      </c>
      <c r="K1210" s="71" t="s">
        <v>187</v>
      </c>
      <c r="L1210" s="87" t="s">
        <v>88</v>
      </c>
    </row>
    <row r="1211" spans="1:12" ht="56.25" x14ac:dyDescent="0.3">
      <c r="A1211" s="87">
        <v>9</v>
      </c>
      <c r="B1211" s="443" t="s">
        <v>705</v>
      </c>
      <c r="C1211" s="71" t="s">
        <v>186</v>
      </c>
      <c r="D1211" s="71" t="s">
        <v>706</v>
      </c>
      <c r="E1211" s="103">
        <v>500000</v>
      </c>
      <c r="F1211" s="89">
        <v>600000</v>
      </c>
      <c r="G1211" s="89">
        <v>600000</v>
      </c>
      <c r="H1211" s="89">
        <v>600000</v>
      </c>
      <c r="I1211" s="89">
        <v>600000</v>
      </c>
      <c r="J1211" s="87" t="s">
        <v>899</v>
      </c>
      <c r="K1211" s="71" t="s">
        <v>707</v>
      </c>
      <c r="L1211" s="87" t="s">
        <v>88</v>
      </c>
    </row>
    <row r="1212" spans="1:12" ht="56.25" x14ac:dyDescent="0.3">
      <c r="A1212" s="99">
        <v>10</v>
      </c>
      <c r="B1212" s="433" t="s">
        <v>68</v>
      </c>
      <c r="C1212" s="728" t="s">
        <v>708</v>
      </c>
      <c r="D1212" s="100" t="s">
        <v>709</v>
      </c>
      <c r="E1212" s="275">
        <v>60000</v>
      </c>
      <c r="F1212" s="275">
        <v>60000</v>
      </c>
      <c r="G1212" s="275">
        <v>60000</v>
      </c>
      <c r="H1212" s="275">
        <v>60000</v>
      </c>
      <c r="I1212" s="275">
        <v>60000</v>
      </c>
      <c r="J1212" s="275" t="s">
        <v>900</v>
      </c>
      <c r="K1212" s="100" t="s">
        <v>188</v>
      </c>
      <c r="L1212" s="99" t="s">
        <v>710</v>
      </c>
    </row>
    <row r="1213" spans="1:12" ht="56.25" x14ac:dyDescent="0.3">
      <c r="A1213" s="87">
        <v>11</v>
      </c>
      <c r="B1213" s="443" t="s">
        <v>391</v>
      </c>
      <c r="C1213" s="71" t="s">
        <v>312</v>
      </c>
      <c r="D1213" s="71" t="s">
        <v>711</v>
      </c>
      <c r="E1213" s="89">
        <v>15000</v>
      </c>
      <c r="F1213" s="89">
        <v>15000</v>
      </c>
      <c r="G1213" s="89">
        <v>15000</v>
      </c>
      <c r="H1213" s="89">
        <v>15000</v>
      </c>
      <c r="I1213" s="89">
        <v>15000</v>
      </c>
      <c r="J1213" s="89" t="s">
        <v>901</v>
      </c>
      <c r="K1213" s="71" t="s">
        <v>712</v>
      </c>
      <c r="L1213" s="87" t="s">
        <v>713</v>
      </c>
    </row>
    <row r="1214" spans="1:12" ht="112.5" x14ac:dyDescent="0.3">
      <c r="A1214" s="87">
        <v>12</v>
      </c>
      <c r="B1214" s="445" t="s">
        <v>69</v>
      </c>
      <c r="C1214" s="71" t="s">
        <v>189</v>
      </c>
      <c r="D1214" s="71" t="s">
        <v>714</v>
      </c>
      <c r="E1214" s="89">
        <v>6000</v>
      </c>
      <c r="F1214" s="89">
        <v>6000</v>
      </c>
      <c r="G1214" s="89">
        <v>6000</v>
      </c>
      <c r="H1214" s="89">
        <v>6000</v>
      </c>
      <c r="I1214" s="89">
        <v>6000</v>
      </c>
      <c r="J1214" s="71" t="s">
        <v>715</v>
      </c>
      <c r="K1214" s="71" t="s">
        <v>715</v>
      </c>
      <c r="L1214" s="87" t="s">
        <v>716</v>
      </c>
    </row>
    <row r="1215" spans="1:12" x14ac:dyDescent="0.3">
      <c r="A1215" s="151"/>
      <c r="B1215" s="446"/>
      <c r="C1215" s="378" t="s">
        <v>1203</v>
      </c>
      <c r="D1215" s="185">
        <v>12</v>
      </c>
      <c r="E1215" s="199">
        <f>SUM(E1210:E1214)</f>
        <v>2481000</v>
      </c>
      <c r="F1215" s="199">
        <f>SUM(F1210:F1214)</f>
        <v>2581000</v>
      </c>
      <c r="G1215" s="199">
        <f>SUM(G1210:G1214)</f>
        <v>2581000</v>
      </c>
      <c r="H1215" s="199">
        <f>SUM(H1210:H1214)</f>
        <v>2581000</v>
      </c>
      <c r="I1215" s="199">
        <f>SUM(I1210:I1214)</f>
        <v>2581000</v>
      </c>
      <c r="J1215" s="153"/>
      <c r="K1215" s="152"/>
      <c r="L1215" s="152"/>
    </row>
    <row r="1216" spans="1:12" x14ac:dyDescent="0.3">
      <c r="A1216" s="147"/>
      <c r="B1216" s="444"/>
      <c r="C1216" s="128"/>
      <c r="D1216" s="128"/>
      <c r="E1216" s="133"/>
      <c r="F1216" s="133"/>
      <c r="G1216" s="133"/>
      <c r="H1216" s="133"/>
      <c r="I1216" s="133"/>
      <c r="J1216" s="133"/>
      <c r="K1216" s="148"/>
    </row>
    <row r="1217" spans="1:12" x14ac:dyDescent="0.3">
      <c r="A1217" s="147"/>
      <c r="B1217" s="444"/>
      <c r="C1217" s="128"/>
      <c r="D1217" s="128"/>
      <c r="E1217" s="133"/>
      <c r="F1217" s="133"/>
      <c r="G1217" s="133"/>
      <c r="H1217" s="133"/>
      <c r="I1217" s="133"/>
      <c r="J1217" s="133"/>
      <c r="K1217" s="148"/>
    </row>
    <row r="1218" spans="1:12" x14ac:dyDescent="0.3">
      <c r="A1218" s="147"/>
      <c r="B1218" s="444"/>
      <c r="C1218" s="128"/>
      <c r="D1218" s="128"/>
      <c r="E1218" s="133"/>
      <c r="F1218" s="133"/>
      <c r="G1218" s="133"/>
      <c r="H1218" s="133"/>
      <c r="I1218" s="133"/>
      <c r="J1218" s="133"/>
      <c r="K1218" s="148"/>
    </row>
    <row r="1219" spans="1:12" x14ac:dyDescent="0.3">
      <c r="A1219" s="147"/>
      <c r="B1219" s="444"/>
      <c r="C1219" s="128"/>
      <c r="D1219" s="128"/>
      <c r="E1219" s="133"/>
      <c r="F1219" s="133"/>
      <c r="G1219" s="133"/>
      <c r="H1219" s="133"/>
      <c r="I1219" s="133"/>
      <c r="J1219" s="133"/>
      <c r="K1219" s="148"/>
    </row>
    <row r="1220" spans="1:12" x14ac:dyDescent="0.3">
      <c r="A1220" s="147"/>
      <c r="B1220" s="444"/>
      <c r="C1220" s="128"/>
      <c r="D1220" s="128"/>
      <c r="E1220" s="133"/>
      <c r="F1220" s="133"/>
      <c r="G1220" s="133"/>
      <c r="H1220" s="133"/>
      <c r="I1220" s="133"/>
      <c r="J1220" s="133"/>
      <c r="K1220" s="148"/>
    </row>
    <row r="1221" spans="1:12" x14ac:dyDescent="0.3">
      <c r="A1221" s="147"/>
      <c r="B1221" s="444"/>
      <c r="C1221" s="128"/>
      <c r="D1221" s="128"/>
      <c r="E1221" s="133"/>
      <c r="F1221" s="133"/>
      <c r="G1221" s="133"/>
      <c r="H1221" s="133"/>
      <c r="I1221" s="133"/>
      <c r="J1221" s="133"/>
      <c r="K1221" s="148"/>
      <c r="L1221" s="117">
        <v>123</v>
      </c>
    </row>
    <row r="1222" spans="1:12" x14ac:dyDescent="0.3">
      <c r="A1222" s="147"/>
      <c r="B1222" s="444"/>
      <c r="C1222" s="128"/>
      <c r="D1222" s="128"/>
      <c r="E1222" s="133"/>
      <c r="F1222" s="133"/>
      <c r="G1222" s="133"/>
      <c r="H1222" s="133"/>
      <c r="I1222" s="133"/>
      <c r="J1222" s="133"/>
      <c r="K1222" s="148"/>
      <c r="L1222" s="116" t="s">
        <v>928</v>
      </c>
    </row>
    <row r="1223" spans="1:12" x14ac:dyDescent="0.3">
      <c r="B1223" s="423" t="s">
        <v>967</v>
      </c>
      <c r="C1223" s="117"/>
      <c r="D1223" s="117"/>
      <c r="E1223" s="117"/>
      <c r="F1223" s="117"/>
      <c r="G1223" s="117"/>
      <c r="H1223" s="117"/>
      <c r="I1223" s="117"/>
      <c r="J1223" s="117"/>
      <c r="K1223" s="117"/>
      <c r="L1223" s="117"/>
    </row>
    <row r="1224" spans="1:12" x14ac:dyDescent="0.3">
      <c r="A1224" s="118"/>
      <c r="B1224" s="424"/>
      <c r="C1224" s="118"/>
      <c r="D1224" s="118" t="s">
        <v>78</v>
      </c>
      <c r="E1224" s="777" t="s">
        <v>4</v>
      </c>
      <c r="F1224" s="778"/>
      <c r="G1224" s="778"/>
      <c r="H1224" s="778"/>
      <c r="I1224" s="779"/>
      <c r="J1224" s="118" t="s">
        <v>422</v>
      </c>
      <c r="K1224" s="118"/>
      <c r="L1224" s="118" t="s">
        <v>80</v>
      </c>
    </row>
    <row r="1225" spans="1:12" x14ac:dyDescent="0.3">
      <c r="A1225" s="119" t="s">
        <v>76</v>
      </c>
      <c r="B1225" s="425" t="s">
        <v>3</v>
      </c>
      <c r="C1225" s="119" t="s">
        <v>77</v>
      </c>
      <c r="D1225" s="119" t="s">
        <v>1078</v>
      </c>
      <c r="E1225" s="119">
        <v>2561</v>
      </c>
      <c r="F1225" s="119">
        <v>2562</v>
      </c>
      <c r="G1225" s="119">
        <v>2563</v>
      </c>
      <c r="H1225" s="119">
        <v>2564</v>
      </c>
      <c r="I1225" s="119">
        <v>2565</v>
      </c>
      <c r="J1225" s="119" t="s">
        <v>423</v>
      </c>
      <c r="K1225" s="119" t="s">
        <v>79</v>
      </c>
      <c r="L1225" s="119" t="s">
        <v>424</v>
      </c>
    </row>
    <row r="1226" spans="1:12" x14ac:dyDescent="0.3">
      <c r="A1226" s="121"/>
      <c r="B1226" s="426"/>
      <c r="C1226" s="121"/>
      <c r="D1226" s="122" t="s">
        <v>1079</v>
      </c>
      <c r="E1226" s="121" t="s">
        <v>5</v>
      </c>
      <c r="F1226" s="121" t="s">
        <v>5</v>
      </c>
      <c r="G1226" s="121" t="s">
        <v>5</v>
      </c>
      <c r="H1226" s="121" t="s">
        <v>5</v>
      </c>
      <c r="I1226" s="121" t="s">
        <v>5</v>
      </c>
      <c r="J1226" s="121"/>
      <c r="K1226" s="121"/>
      <c r="L1226" s="121"/>
    </row>
    <row r="1227" spans="1:12" ht="78.75" customHeight="1" x14ac:dyDescent="0.3">
      <c r="A1227" s="87">
        <v>13</v>
      </c>
      <c r="B1227" s="455" t="s">
        <v>275</v>
      </c>
      <c r="C1227" s="71" t="s">
        <v>717</v>
      </c>
      <c r="D1227" s="71" t="s">
        <v>718</v>
      </c>
      <c r="E1227" s="89">
        <v>20000</v>
      </c>
      <c r="F1227" s="89">
        <v>20000</v>
      </c>
      <c r="G1227" s="89">
        <v>20000</v>
      </c>
      <c r="H1227" s="89">
        <v>20000</v>
      </c>
      <c r="I1227" s="89">
        <v>20000</v>
      </c>
      <c r="J1227" s="89" t="s">
        <v>902</v>
      </c>
      <c r="K1227" s="166" t="s">
        <v>276</v>
      </c>
      <c r="L1227" s="87" t="s">
        <v>719</v>
      </c>
    </row>
    <row r="1228" spans="1:12" ht="99" x14ac:dyDescent="0.3">
      <c r="A1228" s="87">
        <v>14</v>
      </c>
      <c r="B1228" s="445" t="s">
        <v>70</v>
      </c>
      <c r="C1228" s="71" t="s">
        <v>190</v>
      </c>
      <c r="D1228" s="87" t="s">
        <v>191</v>
      </c>
      <c r="E1228" s="89">
        <v>8000</v>
      </c>
      <c r="F1228" s="89">
        <v>8000</v>
      </c>
      <c r="G1228" s="89">
        <v>8000</v>
      </c>
      <c r="H1228" s="89">
        <v>8000</v>
      </c>
      <c r="I1228" s="89">
        <v>8000</v>
      </c>
      <c r="J1228" s="89" t="s">
        <v>903</v>
      </c>
      <c r="K1228" s="171" t="s">
        <v>720</v>
      </c>
      <c r="L1228" s="87" t="s">
        <v>716</v>
      </c>
    </row>
    <row r="1229" spans="1:12" ht="97.5" customHeight="1" x14ac:dyDescent="0.3">
      <c r="A1229" s="99">
        <v>15</v>
      </c>
      <c r="B1229" s="454" t="s">
        <v>390</v>
      </c>
      <c r="C1229" s="100" t="s">
        <v>721</v>
      </c>
      <c r="D1229" s="99" t="s">
        <v>207</v>
      </c>
      <c r="E1229" s="275">
        <v>50000</v>
      </c>
      <c r="F1229" s="275">
        <v>50000</v>
      </c>
      <c r="G1229" s="275">
        <v>50000</v>
      </c>
      <c r="H1229" s="275">
        <v>50000</v>
      </c>
      <c r="I1229" s="275">
        <v>50000</v>
      </c>
      <c r="J1229" s="275" t="s">
        <v>904</v>
      </c>
      <c r="K1229" s="100" t="s">
        <v>722</v>
      </c>
      <c r="L1229" s="99" t="s">
        <v>726</v>
      </c>
    </row>
    <row r="1230" spans="1:12" ht="63" x14ac:dyDescent="0.3">
      <c r="A1230" s="90">
        <v>16</v>
      </c>
      <c r="B1230" s="440" t="s">
        <v>723</v>
      </c>
      <c r="C1230" s="720" t="s">
        <v>724</v>
      </c>
      <c r="D1230" s="729" t="s">
        <v>1053</v>
      </c>
      <c r="E1230" s="75">
        <v>16000</v>
      </c>
      <c r="F1230" s="75">
        <v>16000</v>
      </c>
      <c r="G1230" s="75">
        <v>16000</v>
      </c>
      <c r="H1230" s="75">
        <v>16000</v>
      </c>
      <c r="I1230" s="75">
        <v>16000</v>
      </c>
      <c r="J1230" s="75" t="s">
        <v>904</v>
      </c>
      <c r="K1230" s="730" t="s">
        <v>725</v>
      </c>
      <c r="L1230" s="541" t="s">
        <v>726</v>
      </c>
    </row>
    <row r="1231" spans="1:12" x14ac:dyDescent="0.3">
      <c r="A1231" s="151"/>
      <c r="B1231" s="446"/>
      <c r="C1231" s="378" t="s">
        <v>1204</v>
      </c>
      <c r="D1231" s="185">
        <v>16</v>
      </c>
      <c r="E1231" s="199">
        <f>SUM(E1227:E1230)</f>
        <v>94000</v>
      </c>
      <c r="F1231" s="199">
        <f>SUM(F1227:F1230)</f>
        <v>94000</v>
      </c>
      <c r="G1231" s="199">
        <f>SUM(G1227:G1230)</f>
        <v>94000</v>
      </c>
      <c r="H1231" s="199">
        <f>SUM(H1227:H1230)</f>
        <v>94000</v>
      </c>
      <c r="I1231" s="199">
        <f>SUM(I1227:I1230)</f>
        <v>94000</v>
      </c>
      <c r="J1231" s="153"/>
      <c r="K1231" s="152"/>
      <c r="L1231" s="152"/>
    </row>
    <row r="1232" spans="1:12" x14ac:dyDescent="0.3">
      <c r="A1232" s="147"/>
      <c r="B1232" s="444"/>
      <c r="C1232" s="128"/>
      <c r="D1232" s="128"/>
      <c r="E1232" s="133"/>
      <c r="F1232" s="133"/>
      <c r="G1232" s="133"/>
      <c r="H1232" s="133"/>
      <c r="I1232" s="133"/>
      <c r="J1232" s="133"/>
      <c r="K1232" s="148"/>
      <c r="L1232" s="148"/>
    </row>
    <row r="1233" spans="1:12" x14ac:dyDescent="0.3">
      <c r="A1233" s="147"/>
      <c r="B1233" s="444"/>
      <c r="C1233" s="128"/>
      <c r="D1233" s="128"/>
      <c r="E1233" s="133"/>
      <c r="F1233" s="133"/>
      <c r="G1233" s="133"/>
      <c r="H1233" s="133"/>
      <c r="I1233" s="133"/>
      <c r="J1233" s="133"/>
      <c r="K1233" s="148"/>
      <c r="L1233" s="148"/>
    </row>
    <row r="1234" spans="1:12" x14ac:dyDescent="0.3">
      <c r="A1234" s="147"/>
      <c r="B1234" s="444"/>
      <c r="C1234" s="128"/>
      <c r="D1234" s="128"/>
      <c r="E1234" s="133"/>
      <c r="F1234" s="133"/>
      <c r="G1234" s="133"/>
      <c r="H1234" s="133"/>
      <c r="I1234" s="133"/>
      <c r="J1234" s="133"/>
      <c r="K1234" s="148"/>
      <c r="L1234" s="148"/>
    </row>
    <row r="1235" spans="1:12" x14ac:dyDescent="0.3">
      <c r="A1235" s="147"/>
      <c r="B1235" s="444"/>
      <c r="C1235" s="128"/>
      <c r="D1235" s="128"/>
      <c r="E1235" s="133"/>
      <c r="F1235" s="133"/>
      <c r="G1235" s="133"/>
      <c r="H1235" s="133"/>
      <c r="I1235" s="133"/>
      <c r="J1235" s="133"/>
      <c r="K1235" s="148"/>
      <c r="L1235" s="148"/>
    </row>
    <row r="1236" spans="1:12" x14ac:dyDescent="0.3">
      <c r="A1236" s="147"/>
      <c r="B1236" s="444"/>
      <c r="C1236" s="128"/>
      <c r="D1236" s="128"/>
      <c r="E1236" s="133"/>
      <c r="F1236" s="133"/>
      <c r="G1236" s="133"/>
      <c r="H1236" s="133"/>
      <c r="I1236" s="133"/>
      <c r="J1236" s="133"/>
      <c r="K1236" s="148"/>
      <c r="L1236" s="148"/>
    </row>
    <row r="1237" spans="1:12" x14ac:dyDescent="0.3">
      <c r="A1237" s="147"/>
      <c r="B1237" s="444"/>
      <c r="C1237" s="128"/>
      <c r="D1237" s="128"/>
      <c r="E1237" s="133"/>
      <c r="F1237" s="133"/>
      <c r="G1237" s="133"/>
      <c r="H1237" s="133"/>
      <c r="I1237" s="133"/>
      <c r="J1237" s="133"/>
      <c r="K1237" s="148"/>
      <c r="L1237" s="148"/>
    </row>
    <row r="1238" spans="1:12" x14ac:dyDescent="0.3">
      <c r="A1238" s="147"/>
      <c r="B1238" s="444"/>
      <c r="C1238" s="128"/>
      <c r="D1238" s="128"/>
      <c r="E1238" s="133"/>
      <c r="F1238" s="133"/>
      <c r="G1238" s="133"/>
      <c r="H1238" s="133"/>
      <c r="I1238" s="133"/>
      <c r="J1238" s="133"/>
      <c r="K1238" s="148"/>
      <c r="L1238" s="647">
        <v>124</v>
      </c>
    </row>
    <row r="1239" spans="1:12" x14ac:dyDescent="0.3">
      <c r="A1239" s="147"/>
      <c r="B1239" s="444"/>
      <c r="C1239" s="128"/>
      <c r="D1239" s="128"/>
      <c r="E1239" s="133"/>
      <c r="F1239" s="133"/>
      <c r="G1239" s="133"/>
      <c r="H1239" s="133"/>
      <c r="I1239" s="133"/>
      <c r="J1239" s="133"/>
      <c r="K1239" s="148"/>
      <c r="L1239" s="116" t="s">
        <v>928</v>
      </c>
    </row>
    <row r="1240" spans="1:12" x14ac:dyDescent="0.3">
      <c r="B1240" s="423" t="s">
        <v>967</v>
      </c>
      <c r="C1240" s="117"/>
      <c r="D1240" s="117"/>
      <c r="E1240" s="117"/>
      <c r="F1240" s="117"/>
      <c r="G1240" s="117"/>
      <c r="H1240" s="117"/>
      <c r="I1240" s="117"/>
      <c r="J1240" s="117"/>
      <c r="K1240" s="117"/>
      <c r="L1240" s="117"/>
    </row>
    <row r="1241" spans="1:12" x14ac:dyDescent="0.3">
      <c r="A1241" s="118"/>
      <c r="B1241" s="424"/>
      <c r="C1241" s="118"/>
      <c r="D1241" s="118" t="s">
        <v>78</v>
      </c>
      <c r="E1241" s="777" t="s">
        <v>4</v>
      </c>
      <c r="F1241" s="778"/>
      <c r="G1241" s="778"/>
      <c r="H1241" s="778"/>
      <c r="I1241" s="779"/>
      <c r="J1241" s="118" t="s">
        <v>422</v>
      </c>
      <c r="K1241" s="118"/>
      <c r="L1241" s="118" t="s">
        <v>80</v>
      </c>
    </row>
    <row r="1242" spans="1:12" x14ac:dyDescent="0.3">
      <c r="A1242" s="119" t="s">
        <v>76</v>
      </c>
      <c r="B1242" s="425" t="s">
        <v>3</v>
      </c>
      <c r="C1242" s="119" t="s">
        <v>77</v>
      </c>
      <c r="D1242" s="119" t="s">
        <v>1078</v>
      </c>
      <c r="E1242" s="119">
        <v>2561</v>
      </c>
      <c r="F1242" s="119">
        <v>2562</v>
      </c>
      <c r="G1242" s="119">
        <v>2563</v>
      </c>
      <c r="H1242" s="119">
        <v>2564</v>
      </c>
      <c r="I1242" s="119">
        <v>2565</v>
      </c>
      <c r="J1242" s="119" t="s">
        <v>423</v>
      </c>
      <c r="K1242" s="119" t="s">
        <v>79</v>
      </c>
      <c r="L1242" s="119" t="s">
        <v>424</v>
      </c>
    </row>
    <row r="1243" spans="1:12" x14ac:dyDescent="0.3">
      <c r="A1243" s="121"/>
      <c r="B1243" s="426"/>
      <c r="C1243" s="121"/>
      <c r="D1243" s="122" t="s">
        <v>1079</v>
      </c>
      <c r="E1243" s="121" t="s">
        <v>5</v>
      </c>
      <c r="F1243" s="121" t="s">
        <v>5</v>
      </c>
      <c r="G1243" s="121" t="s">
        <v>5</v>
      </c>
      <c r="H1243" s="121" t="s">
        <v>5</v>
      </c>
      <c r="I1243" s="121" t="s">
        <v>5</v>
      </c>
      <c r="J1243" s="121"/>
      <c r="K1243" s="121"/>
      <c r="L1243" s="121"/>
    </row>
    <row r="1244" spans="1:12" ht="56.25" x14ac:dyDescent="0.3">
      <c r="A1244" s="87">
        <v>17</v>
      </c>
      <c r="B1244" s="445" t="s">
        <v>322</v>
      </c>
      <c r="C1244" s="105" t="s">
        <v>728</v>
      </c>
      <c r="D1244" s="87" t="s">
        <v>729</v>
      </c>
      <c r="E1244" s="89">
        <v>10000</v>
      </c>
      <c r="F1244" s="89">
        <v>10000</v>
      </c>
      <c r="G1244" s="89">
        <v>10000</v>
      </c>
      <c r="H1244" s="89">
        <v>10000</v>
      </c>
      <c r="I1244" s="89">
        <v>10000</v>
      </c>
      <c r="J1244" s="89" t="s">
        <v>905</v>
      </c>
      <c r="K1244" s="71" t="s">
        <v>192</v>
      </c>
      <c r="L1244" s="87" t="s">
        <v>727</v>
      </c>
    </row>
    <row r="1245" spans="1:12" ht="75" x14ac:dyDescent="0.3">
      <c r="A1245" s="87">
        <v>18</v>
      </c>
      <c r="B1245" s="443" t="s">
        <v>389</v>
      </c>
      <c r="C1245" s="71" t="s">
        <v>730</v>
      </c>
      <c r="D1245" s="71" t="s">
        <v>731</v>
      </c>
      <c r="E1245" s="89">
        <v>30000</v>
      </c>
      <c r="F1245" s="89">
        <v>30000</v>
      </c>
      <c r="G1245" s="89">
        <v>30000</v>
      </c>
      <c r="H1245" s="89">
        <v>30000</v>
      </c>
      <c r="I1245" s="89">
        <v>30000</v>
      </c>
      <c r="J1245" s="89" t="s">
        <v>906</v>
      </c>
      <c r="K1245" s="71" t="s">
        <v>732</v>
      </c>
      <c r="L1245" s="87" t="s">
        <v>733</v>
      </c>
    </row>
    <row r="1246" spans="1:12" ht="69.75" customHeight="1" x14ac:dyDescent="0.3">
      <c r="A1246" s="87">
        <v>19</v>
      </c>
      <c r="B1246" s="443" t="s">
        <v>734</v>
      </c>
      <c r="C1246" s="171" t="s">
        <v>708</v>
      </c>
      <c r="D1246" s="87" t="s">
        <v>254</v>
      </c>
      <c r="E1246" s="88">
        <v>50000</v>
      </c>
      <c r="F1246" s="88">
        <v>50000</v>
      </c>
      <c r="G1246" s="88">
        <v>50000</v>
      </c>
      <c r="H1246" s="88">
        <v>50000</v>
      </c>
      <c r="I1246" s="88">
        <v>50000</v>
      </c>
      <c r="J1246" s="88" t="s">
        <v>903</v>
      </c>
      <c r="K1246" s="71" t="s">
        <v>193</v>
      </c>
      <c r="L1246" s="87" t="s">
        <v>323</v>
      </c>
    </row>
    <row r="1247" spans="1:12" ht="75" x14ac:dyDescent="0.3">
      <c r="A1247" s="87">
        <v>20</v>
      </c>
      <c r="B1247" s="443" t="s">
        <v>71</v>
      </c>
      <c r="C1247" s="71" t="s">
        <v>735</v>
      </c>
      <c r="D1247" s="87" t="s">
        <v>255</v>
      </c>
      <c r="E1247" s="88">
        <v>60000</v>
      </c>
      <c r="F1247" s="88">
        <v>60000</v>
      </c>
      <c r="G1247" s="88">
        <v>60000</v>
      </c>
      <c r="H1247" s="88">
        <v>60000</v>
      </c>
      <c r="I1247" s="88">
        <v>60000</v>
      </c>
      <c r="J1247" s="88" t="s">
        <v>907</v>
      </c>
      <c r="K1247" s="71" t="s">
        <v>736</v>
      </c>
      <c r="L1247" s="241" t="s">
        <v>88</v>
      </c>
    </row>
    <row r="1248" spans="1:12" ht="79.5" customHeight="1" x14ac:dyDescent="0.3">
      <c r="A1248" s="90">
        <v>21</v>
      </c>
      <c r="B1248" s="453" t="s">
        <v>304</v>
      </c>
      <c r="C1248" s="72" t="s">
        <v>737</v>
      </c>
      <c r="D1248" s="90" t="s">
        <v>256</v>
      </c>
      <c r="E1248" s="236">
        <v>50000</v>
      </c>
      <c r="F1248" s="236">
        <v>50000</v>
      </c>
      <c r="G1248" s="236">
        <v>50000</v>
      </c>
      <c r="H1248" s="236">
        <v>50000</v>
      </c>
      <c r="I1248" s="236">
        <v>50000</v>
      </c>
      <c r="J1248" s="236" t="s">
        <v>908</v>
      </c>
      <c r="K1248" s="72" t="s">
        <v>738</v>
      </c>
      <c r="L1248" s="541" t="s">
        <v>88</v>
      </c>
    </row>
    <row r="1249" spans="1:12" x14ac:dyDescent="0.3">
      <c r="A1249" s="127"/>
      <c r="B1249" s="430"/>
      <c r="C1249" s="172" t="s">
        <v>1198</v>
      </c>
      <c r="D1249" s="173">
        <v>21</v>
      </c>
      <c r="E1249" s="362">
        <f>SUM(E1244:E1248)</f>
        <v>200000</v>
      </c>
      <c r="F1249" s="362">
        <f>SUM(F1244:F1248)</f>
        <v>200000</v>
      </c>
      <c r="G1249" s="362">
        <f>SUM(G1244:G1248)</f>
        <v>200000</v>
      </c>
      <c r="H1249" s="362">
        <f>SUM(H1244:H1248)</f>
        <v>200000</v>
      </c>
      <c r="I1249" s="362">
        <f>SUM(I1244:I1248)</f>
        <v>200000</v>
      </c>
      <c r="J1249" s="238"/>
      <c r="K1249" s="30"/>
      <c r="L1249" s="127"/>
    </row>
    <row r="1250" spans="1:12" x14ac:dyDescent="0.3">
      <c r="A1250" s="127"/>
      <c r="B1250" s="430"/>
      <c r="C1250" s="30"/>
      <c r="D1250" s="127"/>
      <c r="E1250" s="238"/>
      <c r="F1250" s="238"/>
      <c r="G1250" s="238"/>
      <c r="H1250" s="238"/>
      <c r="I1250" s="238"/>
      <c r="J1250" s="238"/>
      <c r="K1250" s="30"/>
      <c r="L1250" s="127"/>
    </row>
    <row r="1251" spans="1:12" x14ac:dyDescent="0.3">
      <c r="A1251" s="127"/>
      <c r="B1251" s="430"/>
      <c r="C1251" s="30"/>
      <c r="D1251" s="127"/>
      <c r="E1251" s="238"/>
      <c r="F1251" s="238"/>
      <c r="G1251" s="238"/>
      <c r="H1251" s="238"/>
      <c r="I1251" s="238"/>
      <c r="J1251" s="238"/>
      <c r="K1251" s="30"/>
      <c r="L1251" s="127"/>
    </row>
    <row r="1252" spans="1:12" x14ac:dyDescent="0.3">
      <c r="A1252" s="127"/>
      <c r="B1252" s="430"/>
      <c r="C1252" s="30"/>
      <c r="D1252" s="127"/>
      <c r="E1252" s="238"/>
      <c r="F1252" s="238"/>
      <c r="G1252" s="238"/>
      <c r="H1252" s="238"/>
      <c r="I1252" s="238"/>
      <c r="J1252" s="238"/>
      <c r="K1252" s="30"/>
      <c r="L1252" s="127"/>
    </row>
    <row r="1253" spans="1:12" x14ac:dyDescent="0.3">
      <c r="A1253" s="127"/>
      <c r="B1253" s="430"/>
      <c r="C1253" s="30"/>
      <c r="D1253" s="127"/>
      <c r="E1253" s="238"/>
      <c r="F1253" s="238"/>
      <c r="G1253" s="238"/>
      <c r="H1253" s="238"/>
      <c r="I1253" s="238"/>
      <c r="J1253" s="238"/>
      <c r="K1253" s="30"/>
      <c r="L1253" s="127"/>
    </row>
    <row r="1254" spans="1:12" x14ac:dyDescent="0.3">
      <c r="A1254" s="127"/>
      <c r="B1254" s="430"/>
      <c r="C1254" s="30"/>
      <c r="D1254" s="127"/>
      <c r="E1254" s="238"/>
      <c r="F1254" s="238"/>
      <c r="G1254" s="238"/>
      <c r="H1254" s="238"/>
      <c r="I1254" s="238"/>
      <c r="J1254" s="238"/>
      <c r="K1254" s="30"/>
      <c r="L1254" s="531"/>
    </row>
    <row r="1255" spans="1:12" x14ac:dyDescent="0.3">
      <c r="A1255" s="127"/>
      <c r="B1255" s="430"/>
      <c r="C1255" s="30"/>
      <c r="D1255" s="127"/>
      <c r="E1255" s="238"/>
      <c r="F1255" s="238"/>
      <c r="G1255" s="238"/>
      <c r="H1255" s="238"/>
      <c r="I1255" s="238"/>
      <c r="J1255" s="238"/>
      <c r="K1255" s="30"/>
      <c r="L1255" s="667">
        <v>125</v>
      </c>
    </row>
    <row r="1256" spans="1:12" x14ac:dyDescent="0.3">
      <c r="A1256" s="147"/>
      <c r="B1256" s="444"/>
      <c r="C1256" s="128"/>
      <c r="D1256" s="128"/>
      <c r="E1256" s="133"/>
      <c r="F1256" s="133"/>
      <c r="G1256" s="133"/>
      <c r="H1256" s="133"/>
      <c r="I1256" s="133"/>
      <c r="J1256" s="133"/>
      <c r="K1256" s="148"/>
      <c r="L1256" s="116" t="s">
        <v>928</v>
      </c>
    </row>
    <row r="1257" spans="1:12" x14ac:dyDescent="0.3">
      <c r="B1257" s="423" t="s">
        <v>967</v>
      </c>
      <c r="C1257" s="117"/>
      <c r="D1257" s="117"/>
      <c r="E1257" s="117"/>
      <c r="F1257" s="117"/>
      <c r="G1257" s="117"/>
      <c r="H1257" s="117"/>
      <c r="I1257" s="117"/>
      <c r="J1257" s="117"/>
      <c r="K1257" s="117"/>
      <c r="L1257" s="117"/>
    </row>
    <row r="1258" spans="1:12" x14ac:dyDescent="0.3">
      <c r="A1258" s="118"/>
      <c r="B1258" s="424"/>
      <c r="C1258" s="118"/>
      <c r="D1258" s="118" t="s">
        <v>78</v>
      </c>
      <c r="E1258" s="777" t="s">
        <v>4</v>
      </c>
      <c r="F1258" s="778"/>
      <c r="G1258" s="778"/>
      <c r="H1258" s="778"/>
      <c r="I1258" s="779"/>
      <c r="J1258" s="118" t="s">
        <v>422</v>
      </c>
      <c r="K1258" s="118"/>
      <c r="L1258" s="118" t="s">
        <v>80</v>
      </c>
    </row>
    <row r="1259" spans="1:12" x14ac:dyDescent="0.3">
      <c r="A1259" s="119" t="s">
        <v>76</v>
      </c>
      <c r="B1259" s="425" t="s">
        <v>3</v>
      </c>
      <c r="C1259" s="119" t="s">
        <v>77</v>
      </c>
      <c r="D1259" s="119" t="s">
        <v>1078</v>
      </c>
      <c r="E1259" s="119">
        <v>2561</v>
      </c>
      <c r="F1259" s="119">
        <v>2562</v>
      </c>
      <c r="G1259" s="119">
        <v>2563</v>
      </c>
      <c r="H1259" s="119">
        <v>2564</v>
      </c>
      <c r="I1259" s="119">
        <v>2565</v>
      </c>
      <c r="J1259" s="119" t="s">
        <v>423</v>
      </c>
      <c r="K1259" s="119" t="s">
        <v>79</v>
      </c>
      <c r="L1259" s="119" t="s">
        <v>424</v>
      </c>
    </row>
    <row r="1260" spans="1:12" x14ac:dyDescent="0.3">
      <c r="A1260" s="121"/>
      <c r="B1260" s="426"/>
      <c r="C1260" s="121"/>
      <c r="D1260" s="122" t="s">
        <v>1079</v>
      </c>
      <c r="E1260" s="121" t="s">
        <v>5</v>
      </c>
      <c r="F1260" s="121" t="s">
        <v>5</v>
      </c>
      <c r="G1260" s="121" t="s">
        <v>5</v>
      </c>
      <c r="H1260" s="121" t="s">
        <v>5</v>
      </c>
      <c r="I1260" s="121" t="s">
        <v>5</v>
      </c>
      <c r="J1260" s="121"/>
      <c r="K1260" s="121"/>
      <c r="L1260" s="121"/>
    </row>
    <row r="1261" spans="1:12" ht="75" x14ac:dyDescent="0.3">
      <c r="A1261" s="99">
        <v>22</v>
      </c>
      <c r="B1261" s="454" t="s">
        <v>333</v>
      </c>
      <c r="C1261" s="100" t="s">
        <v>1411</v>
      </c>
      <c r="D1261" s="99" t="s">
        <v>740</v>
      </c>
      <c r="E1261" s="597">
        <v>30000</v>
      </c>
      <c r="F1261" s="597">
        <v>30000</v>
      </c>
      <c r="G1261" s="597">
        <v>30000</v>
      </c>
      <c r="H1261" s="597">
        <v>30000</v>
      </c>
      <c r="I1261" s="597">
        <v>30000</v>
      </c>
      <c r="J1261" s="597" t="s">
        <v>909</v>
      </c>
      <c r="K1261" s="100" t="s">
        <v>741</v>
      </c>
      <c r="L1261" s="99" t="s">
        <v>88</v>
      </c>
    </row>
    <row r="1262" spans="1:12" ht="75" x14ac:dyDescent="0.3">
      <c r="A1262" s="87">
        <v>23</v>
      </c>
      <c r="B1262" s="445" t="s">
        <v>910</v>
      </c>
      <c r="C1262" s="71" t="s">
        <v>742</v>
      </c>
      <c r="D1262" s="87" t="s">
        <v>201</v>
      </c>
      <c r="E1262" s="88">
        <v>121000</v>
      </c>
      <c r="F1262" s="88">
        <v>121000</v>
      </c>
      <c r="G1262" s="88">
        <v>121000</v>
      </c>
      <c r="H1262" s="88">
        <v>121000</v>
      </c>
      <c r="I1262" s="88">
        <v>121000</v>
      </c>
      <c r="J1262" s="88" t="s">
        <v>911</v>
      </c>
      <c r="K1262" s="71" t="s">
        <v>743</v>
      </c>
      <c r="L1262" s="87" t="s">
        <v>744</v>
      </c>
    </row>
    <row r="1263" spans="1:12" ht="56.25" x14ac:dyDescent="0.3">
      <c r="A1263" s="87">
        <v>24</v>
      </c>
      <c r="B1263" s="445" t="s">
        <v>72</v>
      </c>
      <c r="C1263" s="71" t="s">
        <v>194</v>
      </c>
      <c r="D1263" s="223" t="s">
        <v>745</v>
      </c>
      <c r="E1263" s="88">
        <v>200000</v>
      </c>
      <c r="F1263" s="88">
        <v>200000</v>
      </c>
      <c r="G1263" s="88">
        <v>200000</v>
      </c>
      <c r="H1263" s="88">
        <v>200000</v>
      </c>
      <c r="I1263" s="88">
        <v>200000</v>
      </c>
      <c r="J1263" s="171" t="s">
        <v>912</v>
      </c>
      <c r="K1263" s="71" t="s">
        <v>746</v>
      </c>
      <c r="L1263" s="87" t="s">
        <v>88</v>
      </c>
    </row>
    <row r="1264" spans="1:12" ht="39" x14ac:dyDescent="0.3">
      <c r="A1264" s="87">
        <v>25</v>
      </c>
      <c r="B1264" s="445" t="s">
        <v>336</v>
      </c>
      <c r="C1264" s="71" t="s">
        <v>196</v>
      </c>
      <c r="D1264" s="87" t="s">
        <v>747</v>
      </c>
      <c r="E1264" s="88">
        <v>100000</v>
      </c>
      <c r="F1264" s="88">
        <v>100000</v>
      </c>
      <c r="G1264" s="88">
        <v>100000</v>
      </c>
      <c r="H1264" s="88">
        <v>100000</v>
      </c>
      <c r="I1264" s="88">
        <v>100000</v>
      </c>
      <c r="J1264" s="88" t="s">
        <v>913</v>
      </c>
      <c r="K1264" s="71" t="s">
        <v>195</v>
      </c>
      <c r="L1264" s="87" t="s">
        <v>88</v>
      </c>
    </row>
    <row r="1265" spans="1:12" ht="75" x14ac:dyDescent="0.3">
      <c r="A1265" s="99">
        <v>26</v>
      </c>
      <c r="B1265" s="433" t="s">
        <v>73</v>
      </c>
      <c r="C1265" s="100" t="s">
        <v>748</v>
      </c>
      <c r="D1265" s="99" t="s">
        <v>207</v>
      </c>
      <c r="E1265" s="597">
        <v>120000</v>
      </c>
      <c r="F1265" s="597">
        <v>120000</v>
      </c>
      <c r="G1265" s="597">
        <v>120000</v>
      </c>
      <c r="H1265" s="597">
        <v>120000</v>
      </c>
      <c r="I1265" s="597">
        <v>120000</v>
      </c>
      <c r="J1265" s="597" t="s">
        <v>914</v>
      </c>
      <c r="K1265" s="100" t="s">
        <v>749</v>
      </c>
      <c r="L1265" s="99" t="s">
        <v>88</v>
      </c>
    </row>
    <row r="1266" spans="1:12" ht="37.5" x14ac:dyDescent="0.3">
      <c r="A1266" s="90">
        <v>27</v>
      </c>
      <c r="B1266" s="453" t="s">
        <v>259</v>
      </c>
      <c r="C1266" s="72" t="s">
        <v>197</v>
      </c>
      <c r="D1266" s="90" t="s">
        <v>258</v>
      </c>
      <c r="E1266" s="236">
        <v>50000</v>
      </c>
      <c r="F1266" s="236">
        <v>50000</v>
      </c>
      <c r="G1266" s="236">
        <v>50000</v>
      </c>
      <c r="H1266" s="236">
        <v>50000</v>
      </c>
      <c r="I1266" s="236">
        <v>50000</v>
      </c>
      <c r="J1266" s="236" t="s">
        <v>915</v>
      </c>
      <c r="K1266" s="72" t="s">
        <v>198</v>
      </c>
      <c r="L1266" s="90" t="s">
        <v>88</v>
      </c>
    </row>
    <row r="1267" spans="1:12" x14ac:dyDescent="0.3">
      <c r="A1267" s="127"/>
      <c r="B1267" s="435"/>
      <c r="C1267" s="172" t="s">
        <v>1205</v>
      </c>
      <c r="D1267" s="173">
        <v>27</v>
      </c>
      <c r="E1267" s="362">
        <f ca="1">SUM(E1266:E1285)</f>
        <v>745000</v>
      </c>
      <c r="F1267" s="362">
        <f ca="1">SUM(F1266:F1285)</f>
        <v>745000</v>
      </c>
      <c r="G1267" s="362">
        <f ca="1">SUM(G1266:G1285)</f>
        <v>745000</v>
      </c>
      <c r="H1267" s="362">
        <f ca="1">SUM(H1266:H1285)</f>
        <v>745000</v>
      </c>
      <c r="I1267" s="362">
        <f ca="1">SUM(I1266:I1285)</f>
        <v>745000</v>
      </c>
      <c r="J1267" s="382"/>
      <c r="K1267" s="30"/>
      <c r="L1267" s="127"/>
    </row>
    <row r="1268" spans="1:12" x14ac:dyDescent="0.3">
      <c r="A1268" s="127"/>
      <c r="B1268" s="430"/>
      <c r="C1268" s="128"/>
      <c r="D1268" s="128"/>
      <c r="E1268" s="133"/>
      <c r="F1268" s="133"/>
      <c r="G1268" s="133"/>
      <c r="H1268" s="133"/>
      <c r="I1268" s="133"/>
      <c r="J1268" s="245"/>
      <c r="K1268" s="30"/>
      <c r="L1268" s="127"/>
    </row>
    <row r="1269" spans="1:12" x14ac:dyDescent="0.3">
      <c r="A1269" s="127"/>
      <c r="B1269" s="430"/>
      <c r="C1269" s="128"/>
      <c r="D1269" s="128"/>
      <c r="E1269" s="133"/>
      <c r="F1269" s="133"/>
      <c r="G1269" s="133"/>
      <c r="H1269" s="133"/>
      <c r="I1269" s="133"/>
      <c r="J1269" s="245"/>
      <c r="K1269" s="30"/>
      <c r="L1269" s="127"/>
    </row>
    <row r="1270" spans="1:12" x14ac:dyDescent="0.3">
      <c r="A1270" s="127"/>
      <c r="B1270" s="430"/>
      <c r="C1270" s="128"/>
      <c r="D1270" s="128"/>
      <c r="E1270" s="133"/>
      <c r="F1270" s="133"/>
      <c r="G1270" s="133"/>
      <c r="H1270" s="133"/>
      <c r="I1270" s="133"/>
      <c r="J1270" s="245"/>
      <c r="K1270" s="30"/>
      <c r="L1270" s="127"/>
    </row>
    <row r="1271" spans="1:12" x14ac:dyDescent="0.3">
      <c r="A1271" s="127"/>
      <c r="B1271" s="430"/>
      <c r="C1271" s="128"/>
      <c r="D1271" s="128"/>
      <c r="E1271" s="133"/>
      <c r="F1271" s="133"/>
      <c r="G1271" s="133"/>
      <c r="H1271" s="133"/>
      <c r="I1271" s="133"/>
      <c r="J1271" s="245"/>
      <c r="K1271" s="30"/>
      <c r="L1271" s="127"/>
    </row>
    <row r="1272" spans="1:12" x14ac:dyDescent="0.3">
      <c r="A1272" s="127"/>
      <c r="B1272" s="430"/>
      <c r="C1272" s="128"/>
      <c r="D1272" s="128"/>
      <c r="E1272" s="133"/>
      <c r="F1272" s="133"/>
      <c r="G1272" s="133"/>
      <c r="H1272" s="133"/>
      <c r="I1272" s="133"/>
      <c r="J1272" s="245"/>
      <c r="K1272" s="30"/>
      <c r="L1272" s="531"/>
    </row>
    <row r="1273" spans="1:12" x14ac:dyDescent="0.3">
      <c r="A1273" s="127"/>
      <c r="B1273" s="430"/>
      <c r="C1273" s="128"/>
      <c r="D1273" s="128"/>
      <c r="E1273" s="133"/>
      <c r="F1273" s="133"/>
      <c r="G1273" s="133"/>
      <c r="H1273" s="133"/>
      <c r="I1273" s="133"/>
      <c r="J1273" s="245"/>
      <c r="K1273" s="30"/>
      <c r="L1273" s="667">
        <v>126</v>
      </c>
    </row>
    <row r="1274" spans="1:12" x14ac:dyDescent="0.3">
      <c r="A1274" s="127"/>
      <c r="B1274" s="430"/>
      <c r="C1274" s="128"/>
      <c r="D1274" s="128"/>
      <c r="E1274" s="133"/>
      <c r="F1274" s="133"/>
      <c r="G1274" s="133"/>
      <c r="H1274" s="133"/>
      <c r="I1274" s="133"/>
      <c r="J1274" s="245"/>
      <c r="K1274" s="30"/>
      <c r="L1274" s="116" t="s">
        <v>928</v>
      </c>
    </row>
    <row r="1275" spans="1:12" x14ac:dyDescent="0.3">
      <c r="B1275" s="423" t="s">
        <v>967</v>
      </c>
      <c r="C1275" s="117"/>
      <c r="D1275" s="117"/>
      <c r="E1275" s="117"/>
      <c r="F1275" s="117"/>
      <c r="G1275" s="117"/>
      <c r="H1275" s="117"/>
      <c r="I1275" s="117"/>
      <c r="J1275" s="117"/>
      <c r="K1275" s="117"/>
      <c r="L1275" s="117"/>
    </row>
    <row r="1276" spans="1:12" x14ac:dyDescent="0.3">
      <c r="A1276" s="118"/>
      <c r="B1276" s="424"/>
      <c r="C1276" s="118"/>
      <c r="D1276" s="118" t="s">
        <v>78</v>
      </c>
      <c r="E1276" s="777" t="s">
        <v>4</v>
      </c>
      <c r="F1276" s="778"/>
      <c r="G1276" s="778"/>
      <c r="H1276" s="778"/>
      <c r="I1276" s="779"/>
      <c r="J1276" s="118" t="s">
        <v>422</v>
      </c>
      <c r="K1276" s="118"/>
      <c r="L1276" s="118" t="s">
        <v>80</v>
      </c>
    </row>
    <row r="1277" spans="1:12" x14ac:dyDescent="0.3">
      <c r="A1277" s="119" t="s">
        <v>76</v>
      </c>
      <c r="B1277" s="425" t="s">
        <v>3</v>
      </c>
      <c r="C1277" s="119" t="s">
        <v>77</v>
      </c>
      <c r="D1277" s="119" t="s">
        <v>1078</v>
      </c>
      <c r="E1277" s="119">
        <v>2561</v>
      </c>
      <c r="F1277" s="119">
        <v>2562</v>
      </c>
      <c r="G1277" s="119">
        <v>2563</v>
      </c>
      <c r="H1277" s="119">
        <v>2564</v>
      </c>
      <c r="I1277" s="119">
        <v>2565</v>
      </c>
      <c r="J1277" s="119" t="s">
        <v>423</v>
      </c>
      <c r="K1277" s="119" t="s">
        <v>79</v>
      </c>
      <c r="L1277" s="119" t="s">
        <v>424</v>
      </c>
    </row>
    <row r="1278" spans="1:12" x14ac:dyDescent="0.3">
      <c r="A1278" s="121"/>
      <c r="B1278" s="426"/>
      <c r="C1278" s="121"/>
      <c r="D1278" s="122" t="s">
        <v>1079</v>
      </c>
      <c r="E1278" s="121" t="s">
        <v>5</v>
      </c>
      <c r="F1278" s="121" t="s">
        <v>5</v>
      </c>
      <c r="G1278" s="121" t="s">
        <v>5</v>
      </c>
      <c r="H1278" s="121" t="s">
        <v>5</v>
      </c>
      <c r="I1278" s="121" t="s">
        <v>5</v>
      </c>
      <c r="J1278" s="121"/>
      <c r="K1278" s="121"/>
      <c r="L1278" s="121"/>
    </row>
    <row r="1279" spans="1:12" ht="37.5" x14ac:dyDescent="0.3">
      <c r="A1279" s="87">
        <v>28</v>
      </c>
      <c r="B1279" s="445" t="s">
        <v>74</v>
      </c>
      <c r="C1279" s="71" t="s">
        <v>199</v>
      </c>
      <c r="D1279" s="87" t="s">
        <v>260</v>
      </c>
      <c r="E1279" s="88">
        <v>100000</v>
      </c>
      <c r="F1279" s="88">
        <v>100000</v>
      </c>
      <c r="G1279" s="88">
        <v>100000</v>
      </c>
      <c r="H1279" s="88">
        <v>100000</v>
      </c>
      <c r="I1279" s="88">
        <v>100000</v>
      </c>
      <c r="J1279" s="88" t="s">
        <v>916</v>
      </c>
      <c r="K1279" s="105" t="s">
        <v>750</v>
      </c>
      <c r="L1279" s="87" t="s">
        <v>88</v>
      </c>
    </row>
    <row r="1280" spans="1:12" ht="56.25" x14ac:dyDescent="0.3">
      <c r="A1280" s="87">
        <v>29</v>
      </c>
      <c r="B1280" s="443" t="s">
        <v>85</v>
      </c>
      <c r="C1280" s="71" t="s">
        <v>751</v>
      </c>
      <c r="D1280" s="87" t="s">
        <v>257</v>
      </c>
      <c r="E1280" s="88">
        <v>300000</v>
      </c>
      <c r="F1280" s="88">
        <v>300000</v>
      </c>
      <c r="G1280" s="88">
        <v>300000</v>
      </c>
      <c r="H1280" s="88">
        <v>300000</v>
      </c>
      <c r="I1280" s="88">
        <v>300000</v>
      </c>
      <c r="J1280" s="88" t="s">
        <v>917</v>
      </c>
      <c r="K1280" s="71" t="s">
        <v>200</v>
      </c>
      <c r="L1280" s="87" t="s">
        <v>88</v>
      </c>
    </row>
    <row r="1281" spans="1:12" ht="56.25" x14ac:dyDescent="0.3">
      <c r="A1281" s="87">
        <v>30</v>
      </c>
      <c r="B1281" s="445" t="s">
        <v>221</v>
      </c>
      <c r="C1281" s="71" t="s">
        <v>752</v>
      </c>
      <c r="D1281" s="87" t="s">
        <v>207</v>
      </c>
      <c r="E1281" s="88">
        <v>10000</v>
      </c>
      <c r="F1281" s="88">
        <v>10000</v>
      </c>
      <c r="G1281" s="88">
        <v>10000</v>
      </c>
      <c r="H1281" s="88">
        <v>10000</v>
      </c>
      <c r="I1281" s="88">
        <v>10000</v>
      </c>
      <c r="J1281" s="88" t="s">
        <v>918</v>
      </c>
      <c r="K1281" s="71" t="s">
        <v>753</v>
      </c>
      <c r="L1281" s="87" t="s">
        <v>757</v>
      </c>
    </row>
    <row r="1282" spans="1:12" ht="37.5" x14ac:dyDescent="0.3">
      <c r="A1282" s="87">
        <v>31</v>
      </c>
      <c r="B1282" s="445" t="s">
        <v>365</v>
      </c>
      <c r="C1282" s="71" t="s">
        <v>376</v>
      </c>
      <c r="D1282" s="87" t="s">
        <v>371</v>
      </c>
      <c r="E1282" s="104">
        <v>50000</v>
      </c>
      <c r="F1282" s="104">
        <v>50000</v>
      </c>
      <c r="G1282" s="104">
        <v>50000</v>
      </c>
      <c r="H1282" s="104">
        <v>50000</v>
      </c>
      <c r="I1282" s="104">
        <v>50000</v>
      </c>
      <c r="J1282" s="104" t="s">
        <v>919</v>
      </c>
      <c r="K1282" s="71" t="s">
        <v>411</v>
      </c>
      <c r="L1282" s="87" t="s">
        <v>88</v>
      </c>
    </row>
    <row r="1283" spans="1:12" ht="37.5" x14ac:dyDescent="0.3">
      <c r="A1283" s="255">
        <v>32</v>
      </c>
      <c r="B1283" s="456" t="s">
        <v>407</v>
      </c>
      <c r="C1283" s="213" t="s">
        <v>367</v>
      </c>
      <c r="D1283" s="255" t="s">
        <v>372</v>
      </c>
      <c r="E1283" s="383">
        <v>50000</v>
      </c>
      <c r="F1283" s="383">
        <v>50000</v>
      </c>
      <c r="G1283" s="383">
        <v>50000</v>
      </c>
      <c r="H1283" s="383">
        <v>50000</v>
      </c>
      <c r="I1283" s="383">
        <v>50000</v>
      </c>
      <c r="J1283" s="383" t="s">
        <v>920</v>
      </c>
      <c r="K1283" s="213" t="s">
        <v>377</v>
      </c>
      <c r="L1283" s="255" t="s">
        <v>88</v>
      </c>
    </row>
    <row r="1284" spans="1:12" ht="56.25" x14ac:dyDescent="0.3">
      <c r="A1284" s="87">
        <v>33</v>
      </c>
      <c r="B1284" s="445" t="s">
        <v>408</v>
      </c>
      <c r="C1284" s="71" t="s">
        <v>368</v>
      </c>
      <c r="D1284" s="87" t="s">
        <v>243</v>
      </c>
      <c r="E1284" s="104">
        <v>50000</v>
      </c>
      <c r="F1284" s="104">
        <v>50000</v>
      </c>
      <c r="G1284" s="104">
        <v>50000</v>
      </c>
      <c r="H1284" s="104">
        <v>50000</v>
      </c>
      <c r="I1284" s="104">
        <v>50000</v>
      </c>
      <c r="J1284" s="104" t="s">
        <v>921</v>
      </c>
      <c r="K1284" s="171" t="s">
        <v>378</v>
      </c>
      <c r="L1284" s="87" t="s">
        <v>88</v>
      </c>
    </row>
    <row r="1285" spans="1:12" ht="56.25" x14ac:dyDescent="0.3">
      <c r="A1285" s="90">
        <v>34</v>
      </c>
      <c r="B1285" s="453" t="s">
        <v>956</v>
      </c>
      <c r="C1285" s="72" t="s">
        <v>1005</v>
      </c>
      <c r="D1285" s="90" t="s">
        <v>1008</v>
      </c>
      <c r="E1285" s="92">
        <v>135000</v>
      </c>
      <c r="F1285" s="92">
        <v>135000</v>
      </c>
      <c r="G1285" s="92">
        <v>135000</v>
      </c>
      <c r="H1285" s="92">
        <v>135000</v>
      </c>
      <c r="I1285" s="92">
        <v>135000</v>
      </c>
      <c r="J1285" s="92" t="s">
        <v>1006</v>
      </c>
      <c r="K1285" s="72" t="s">
        <v>1007</v>
      </c>
      <c r="L1285" s="90" t="s">
        <v>88</v>
      </c>
    </row>
    <row r="1286" spans="1:12" x14ac:dyDescent="0.3">
      <c r="A1286" s="127"/>
      <c r="B1286" s="430"/>
      <c r="C1286" s="172" t="s">
        <v>1131</v>
      </c>
      <c r="D1286" s="173">
        <v>34</v>
      </c>
      <c r="E1286" s="362">
        <f>SUM(E1279:E1285)</f>
        <v>695000</v>
      </c>
      <c r="F1286" s="362">
        <f>SUM(F1279:F1285)</f>
        <v>695000</v>
      </c>
      <c r="G1286" s="362">
        <f>SUM(G1279:G1285)</f>
        <v>695000</v>
      </c>
      <c r="H1286" s="362">
        <f>SUM(H1279:H1285)</f>
        <v>695000</v>
      </c>
      <c r="I1286" s="362">
        <f>SUM(I1279:I1285)</f>
        <v>695000</v>
      </c>
      <c r="J1286" s="245"/>
      <c r="K1286" s="30"/>
      <c r="L1286" s="127"/>
    </row>
    <row r="1287" spans="1:12" x14ac:dyDescent="0.3">
      <c r="A1287" s="127"/>
      <c r="B1287" s="430"/>
      <c r="C1287" s="30"/>
      <c r="D1287" s="127"/>
      <c r="E1287" s="245"/>
      <c r="F1287" s="245"/>
      <c r="G1287" s="245"/>
      <c r="H1287" s="245"/>
      <c r="I1287" s="245"/>
      <c r="J1287" s="245"/>
      <c r="K1287" s="30"/>
      <c r="L1287" s="127"/>
    </row>
    <row r="1288" spans="1:12" x14ac:dyDescent="0.3">
      <c r="A1288" s="127"/>
      <c r="B1288" s="430"/>
      <c r="C1288" s="30"/>
      <c r="D1288" s="127"/>
      <c r="E1288" s="245"/>
      <c r="F1288" s="245"/>
      <c r="G1288" s="245"/>
      <c r="H1288" s="245"/>
      <c r="I1288" s="245"/>
      <c r="J1288" s="245"/>
      <c r="K1288" s="30"/>
      <c r="L1288" s="127"/>
    </row>
    <row r="1289" spans="1:12" x14ac:dyDescent="0.3">
      <c r="A1289" s="127"/>
      <c r="B1289" s="430"/>
      <c r="C1289" s="30"/>
      <c r="D1289" s="127"/>
      <c r="E1289" s="245"/>
      <c r="F1289" s="245"/>
      <c r="G1289" s="245"/>
      <c r="H1289" s="245"/>
      <c r="I1289" s="245"/>
      <c r="J1289" s="245"/>
      <c r="K1289" s="30"/>
      <c r="L1289" s="127"/>
    </row>
    <row r="1290" spans="1:12" x14ac:dyDescent="0.3">
      <c r="A1290" s="127"/>
      <c r="B1290" s="430"/>
      <c r="C1290" s="30"/>
      <c r="D1290" s="127"/>
      <c r="E1290" s="245"/>
      <c r="F1290" s="245"/>
      <c r="G1290" s="245"/>
      <c r="H1290" s="245"/>
      <c r="I1290" s="245"/>
      <c r="J1290" s="245"/>
      <c r="K1290" s="30"/>
      <c r="L1290" s="127"/>
    </row>
    <row r="1291" spans="1:12" x14ac:dyDescent="0.3">
      <c r="A1291" s="127"/>
      <c r="B1291" s="430"/>
      <c r="C1291" s="30"/>
      <c r="D1291" s="127"/>
      <c r="E1291" s="245"/>
      <c r="F1291" s="245"/>
      <c r="G1291" s="245"/>
      <c r="H1291" s="245"/>
      <c r="I1291" s="245"/>
      <c r="J1291" s="245"/>
      <c r="K1291" s="30"/>
      <c r="L1291" s="127"/>
    </row>
    <row r="1292" spans="1:12" x14ac:dyDescent="0.3">
      <c r="A1292" s="127"/>
      <c r="B1292" s="430"/>
      <c r="C1292" s="128"/>
      <c r="D1292" s="128"/>
      <c r="E1292" s="133"/>
      <c r="F1292" s="133"/>
      <c r="G1292" s="133"/>
      <c r="H1292" s="133"/>
      <c r="I1292" s="133"/>
      <c r="J1292" s="245"/>
      <c r="K1292" s="30"/>
      <c r="L1292" s="531"/>
    </row>
    <row r="1293" spans="1:12" x14ac:dyDescent="0.3">
      <c r="A1293" s="127"/>
      <c r="B1293" s="430"/>
      <c r="C1293" s="128"/>
      <c r="D1293" s="128"/>
      <c r="E1293" s="133"/>
      <c r="F1293" s="133"/>
      <c r="G1293" s="133"/>
      <c r="H1293" s="133"/>
      <c r="I1293" s="133"/>
      <c r="J1293" s="245"/>
      <c r="K1293" s="30"/>
      <c r="L1293" s="667">
        <v>127</v>
      </c>
    </row>
    <row r="1294" spans="1:12" x14ac:dyDescent="0.3">
      <c r="A1294" s="127"/>
      <c r="B1294" s="430"/>
      <c r="C1294" s="128"/>
      <c r="D1294" s="128"/>
      <c r="E1294" s="133"/>
      <c r="F1294" s="133"/>
      <c r="G1294" s="133"/>
      <c r="H1294" s="133"/>
      <c r="I1294" s="133"/>
      <c r="J1294" s="245"/>
      <c r="K1294" s="30"/>
      <c r="L1294" s="116" t="s">
        <v>928</v>
      </c>
    </row>
    <row r="1295" spans="1:12" x14ac:dyDescent="0.3">
      <c r="B1295" s="423" t="s">
        <v>967</v>
      </c>
      <c r="C1295" s="117"/>
      <c r="D1295" s="117"/>
      <c r="E1295" s="117"/>
      <c r="F1295" s="117"/>
      <c r="G1295" s="117"/>
      <c r="H1295" s="117"/>
      <c r="I1295" s="117"/>
      <c r="J1295" s="117"/>
      <c r="K1295" s="117"/>
      <c r="L1295" s="117"/>
    </row>
    <row r="1296" spans="1:12" x14ac:dyDescent="0.3">
      <c r="A1296" s="118"/>
      <c r="B1296" s="424"/>
      <c r="C1296" s="118"/>
      <c r="D1296" s="118" t="s">
        <v>78</v>
      </c>
      <c r="E1296" s="777" t="s">
        <v>4</v>
      </c>
      <c r="F1296" s="778"/>
      <c r="G1296" s="778"/>
      <c r="H1296" s="778"/>
      <c r="I1296" s="779"/>
      <c r="J1296" s="118" t="s">
        <v>422</v>
      </c>
      <c r="K1296" s="118"/>
      <c r="L1296" s="118" t="s">
        <v>80</v>
      </c>
    </row>
    <row r="1297" spans="1:12" x14ac:dyDescent="0.3">
      <c r="A1297" s="119" t="s">
        <v>76</v>
      </c>
      <c r="B1297" s="425" t="s">
        <v>3</v>
      </c>
      <c r="C1297" s="119" t="s">
        <v>77</v>
      </c>
      <c r="D1297" s="119" t="s">
        <v>1078</v>
      </c>
      <c r="E1297" s="119">
        <v>2561</v>
      </c>
      <c r="F1297" s="119">
        <v>2562</v>
      </c>
      <c r="G1297" s="119">
        <v>2563</v>
      </c>
      <c r="H1297" s="119">
        <v>2564</v>
      </c>
      <c r="I1297" s="119">
        <v>2565</v>
      </c>
      <c r="J1297" s="119" t="s">
        <v>423</v>
      </c>
      <c r="K1297" s="119" t="s">
        <v>79</v>
      </c>
      <c r="L1297" s="119" t="s">
        <v>424</v>
      </c>
    </row>
    <row r="1298" spans="1:12" x14ac:dyDescent="0.3">
      <c r="A1298" s="121"/>
      <c r="B1298" s="426"/>
      <c r="C1298" s="121"/>
      <c r="D1298" s="122" t="s">
        <v>1079</v>
      </c>
      <c r="E1298" s="121" t="s">
        <v>5</v>
      </c>
      <c r="F1298" s="121" t="s">
        <v>5</v>
      </c>
      <c r="G1298" s="121" t="s">
        <v>5</v>
      </c>
      <c r="H1298" s="121" t="s">
        <v>5</v>
      </c>
      <c r="I1298" s="121" t="s">
        <v>5</v>
      </c>
      <c r="J1298" s="121"/>
      <c r="K1298" s="121"/>
      <c r="L1298" s="121"/>
    </row>
    <row r="1299" spans="1:12" ht="39" x14ac:dyDescent="0.3">
      <c r="A1299" s="87">
        <v>35</v>
      </c>
      <c r="B1299" s="445" t="s">
        <v>366</v>
      </c>
      <c r="C1299" s="71" t="s">
        <v>369</v>
      </c>
      <c r="D1299" s="87" t="s">
        <v>373</v>
      </c>
      <c r="E1299" s="104">
        <v>50000</v>
      </c>
      <c r="F1299" s="104">
        <v>50000</v>
      </c>
      <c r="G1299" s="104">
        <v>50000</v>
      </c>
      <c r="H1299" s="104">
        <v>50000</v>
      </c>
      <c r="I1299" s="104">
        <v>50000</v>
      </c>
      <c r="J1299" s="104" t="s">
        <v>922</v>
      </c>
      <c r="K1299" s="171" t="s">
        <v>379</v>
      </c>
      <c r="L1299" s="87" t="s">
        <v>88</v>
      </c>
    </row>
    <row r="1300" spans="1:12" ht="56.25" x14ac:dyDescent="0.3">
      <c r="A1300" s="87">
        <v>36</v>
      </c>
      <c r="B1300" s="445" t="s">
        <v>375</v>
      </c>
      <c r="C1300" s="71" t="s">
        <v>370</v>
      </c>
      <c r="D1300" s="87" t="s">
        <v>374</v>
      </c>
      <c r="E1300" s="104">
        <v>50000</v>
      </c>
      <c r="F1300" s="104">
        <v>50000</v>
      </c>
      <c r="G1300" s="104">
        <v>50000</v>
      </c>
      <c r="H1300" s="104">
        <v>50000</v>
      </c>
      <c r="I1300" s="104">
        <v>50000</v>
      </c>
      <c r="J1300" s="104" t="s">
        <v>923</v>
      </c>
      <c r="K1300" s="71" t="s">
        <v>754</v>
      </c>
      <c r="L1300" s="87" t="s">
        <v>88</v>
      </c>
    </row>
    <row r="1301" spans="1:12" ht="56.25" x14ac:dyDescent="0.3">
      <c r="A1301" s="99">
        <v>37</v>
      </c>
      <c r="B1301" s="433" t="s">
        <v>381</v>
      </c>
      <c r="C1301" s="100" t="s">
        <v>755</v>
      </c>
      <c r="D1301" s="99" t="s">
        <v>234</v>
      </c>
      <c r="E1301" s="102">
        <v>20000</v>
      </c>
      <c r="F1301" s="102">
        <v>20000</v>
      </c>
      <c r="G1301" s="102">
        <v>20000</v>
      </c>
      <c r="H1301" s="102">
        <v>20000</v>
      </c>
      <c r="I1301" s="102">
        <v>20000</v>
      </c>
      <c r="J1301" s="102" t="s">
        <v>924</v>
      </c>
      <c r="K1301" s="100" t="s">
        <v>756</v>
      </c>
      <c r="L1301" s="99" t="s">
        <v>88</v>
      </c>
    </row>
    <row r="1302" spans="1:12" ht="75" x14ac:dyDescent="0.3">
      <c r="A1302" s="87">
        <v>38</v>
      </c>
      <c r="B1302" s="752" t="s">
        <v>1167</v>
      </c>
      <c r="C1302" s="240" t="s">
        <v>1168</v>
      </c>
      <c r="D1302" s="87" t="s">
        <v>1169</v>
      </c>
      <c r="E1302" s="658">
        <v>50000</v>
      </c>
      <c r="F1302" s="658">
        <v>50000</v>
      </c>
      <c r="G1302" s="658">
        <v>50000</v>
      </c>
      <c r="H1302" s="658">
        <v>50000</v>
      </c>
      <c r="I1302" s="658">
        <v>50000</v>
      </c>
      <c r="J1302" s="71" t="s">
        <v>1170</v>
      </c>
      <c r="K1302" s="240" t="s">
        <v>1171</v>
      </c>
      <c r="L1302" s="87" t="s">
        <v>88</v>
      </c>
    </row>
    <row r="1303" spans="1:12" ht="56.25" x14ac:dyDescent="0.3">
      <c r="A1303" s="87">
        <v>39</v>
      </c>
      <c r="B1303" s="735" t="s">
        <v>1172</v>
      </c>
      <c r="C1303" s="71" t="s">
        <v>1173</v>
      </c>
      <c r="D1303" s="87" t="s">
        <v>1174</v>
      </c>
      <c r="E1303" s="89">
        <v>27500</v>
      </c>
      <c r="F1303" s="89">
        <v>27500</v>
      </c>
      <c r="G1303" s="89">
        <v>27500</v>
      </c>
      <c r="H1303" s="89">
        <v>27500</v>
      </c>
      <c r="I1303" s="89">
        <v>27500</v>
      </c>
      <c r="J1303" s="88" t="s">
        <v>1175</v>
      </c>
      <c r="K1303" s="71" t="s">
        <v>1176</v>
      </c>
      <c r="L1303" s="87" t="s">
        <v>88</v>
      </c>
    </row>
    <row r="1304" spans="1:12" ht="37.5" x14ac:dyDescent="0.3">
      <c r="A1304" s="708">
        <v>40</v>
      </c>
      <c r="B1304" s="731" t="s">
        <v>1132</v>
      </c>
      <c r="C1304" s="226" t="s">
        <v>183</v>
      </c>
      <c r="D1304" s="708" t="s">
        <v>253</v>
      </c>
      <c r="E1304" s="732">
        <v>0</v>
      </c>
      <c r="F1304" s="733">
        <v>1000000</v>
      </c>
      <c r="G1304" s="734">
        <v>1000000</v>
      </c>
      <c r="H1304" s="734">
        <v>1000000</v>
      </c>
      <c r="I1304" s="734">
        <v>1000000</v>
      </c>
      <c r="J1304" s="734" t="s">
        <v>1133</v>
      </c>
      <c r="K1304" s="226" t="s">
        <v>1134</v>
      </c>
      <c r="L1304" s="708" t="s">
        <v>88</v>
      </c>
    </row>
    <row r="1305" spans="1:12" x14ac:dyDescent="0.3">
      <c r="A1305" s="127"/>
      <c r="B1305" s="30"/>
      <c r="C1305" s="172" t="s">
        <v>1135</v>
      </c>
      <c r="D1305" s="173">
        <v>40</v>
      </c>
      <c r="E1305" s="362">
        <f>SUM(E1299:E1304)</f>
        <v>197500</v>
      </c>
      <c r="F1305" s="362">
        <f>SUM(F1299:F1304)</f>
        <v>1197500</v>
      </c>
      <c r="G1305" s="362">
        <f t="shared" ref="G1305:I1305" si="34">SUM(G1299:G1304)</f>
        <v>1197500</v>
      </c>
      <c r="H1305" s="362">
        <f t="shared" si="34"/>
        <v>1197500</v>
      </c>
      <c r="I1305" s="362">
        <f t="shared" si="34"/>
        <v>1197500</v>
      </c>
      <c r="J1305" s="238"/>
      <c r="K1305" s="30"/>
      <c r="L1305" s="127"/>
    </row>
    <row r="1306" spans="1:12" x14ac:dyDescent="0.3">
      <c r="A1306" s="127"/>
      <c r="B1306" s="30"/>
      <c r="C1306" s="30"/>
      <c r="D1306" s="127"/>
      <c r="E1306" s="31"/>
      <c r="F1306" s="31"/>
      <c r="G1306" s="31"/>
      <c r="H1306" s="31"/>
      <c r="I1306" s="31"/>
      <c r="J1306" s="238"/>
      <c r="K1306" s="30"/>
      <c r="L1306" s="127"/>
    </row>
    <row r="1307" spans="1:12" x14ac:dyDescent="0.3">
      <c r="A1307" s="127"/>
      <c r="B1307" s="30"/>
      <c r="C1307" s="30"/>
      <c r="D1307" s="127"/>
      <c r="E1307" s="31"/>
      <c r="F1307" s="31"/>
      <c r="G1307" s="31"/>
      <c r="H1307" s="31"/>
      <c r="I1307" s="31"/>
      <c r="J1307" s="238"/>
      <c r="K1307" s="30"/>
      <c r="L1307" s="127"/>
    </row>
    <row r="1308" spans="1:12" x14ac:dyDescent="0.3">
      <c r="A1308" s="127"/>
      <c r="B1308" s="30"/>
      <c r="C1308" s="30"/>
      <c r="D1308" s="127"/>
      <c r="E1308" s="31"/>
      <c r="F1308" s="31"/>
      <c r="G1308" s="31"/>
      <c r="H1308" s="31"/>
      <c r="I1308" s="31"/>
      <c r="J1308" s="238"/>
      <c r="K1308" s="30"/>
      <c r="L1308" s="127"/>
    </row>
    <row r="1309" spans="1:12" x14ac:dyDescent="0.3">
      <c r="A1309" s="127"/>
      <c r="B1309" s="30"/>
      <c r="C1309" s="30"/>
      <c r="D1309" s="127"/>
      <c r="E1309" s="31"/>
      <c r="F1309" s="31"/>
      <c r="G1309" s="31"/>
      <c r="H1309" s="31"/>
      <c r="I1309" s="31"/>
      <c r="J1309" s="238"/>
      <c r="K1309" s="30"/>
      <c r="L1309" s="127"/>
    </row>
    <row r="1310" spans="1:12" x14ac:dyDescent="0.3">
      <c r="A1310" s="127"/>
      <c r="B1310" s="30"/>
      <c r="C1310" s="30"/>
      <c r="D1310" s="127"/>
      <c r="E1310" s="31"/>
      <c r="F1310" s="31"/>
      <c r="G1310" s="31"/>
      <c r="H1310" s="31"/>
      <c r="I1310" s="31"/>
      <c r="J1310" s="238"/>
      <c r="K1310" s="30"/>
      <c r="L1310" s="127"/>
    </row>
    <row r="1311" spans="1:12" x14ac:dyDescent="0.3">
      <c r="A1311" s="127"/>
      <c r="B1311" s="430"/>
      <c r="C1311" s="128"/>
      <c r="D1311" s="128"/>
      <c r="E1311" s="133"/>
      <c r="F1311" s="133"/>
      <c r="G1311" s="133"/>
      <c r="H1311" s="133"/>
      <c r="I1311" s="133"/>
      <c r="J1311" s="245"/>
      <c r="K1311" s="30"/>
      <c r="L1311" s="531"/>
    </row>
    <row r="1312" spans="1:12" x14ac:dyDescent="0.3">
      <c r="A1312" s="127"/>
      <c r="B1312" s="430"/>
      <c r="C1312" s="128"/>
      <c r="D1312" s="128"/>
      <c r="E1312" s="133"/>
      <c r="F1312" s="133"/>
      <c r="G1312" s="133"/>
      <c r="H1312" s="133"/>
      <c r="I1312" s="133"/>
      <c r="J1312" s="245"/>
      <c r="K1312" s="30"/>
      <c r="L1312" s="127"/>
    </row>
    <row r="1313" spans="1:12" x14ac:dyDescent="0.3">
      <c r="A1313" s="127"/>
      <c r="B1313" s="430"/>
      <c r="C1313" s="128"/>
      <c r="D1313" s="128"/>
      <c r="E1313" s="133"/>
      <c r="F1313" s="133"/>
      <c r="G1313" s="133"/>
      <c r="H1313" s="133"/>
      <c r="I1313" s="133"/>
      <c r="J1313" s="245"/>
      <c r="K1313" s="30"/>
      <c r="L1313" s="667">
        <v>128</v>
      </c>
    </row>
    <row r="1314" spans="1:12" x14ac:dyDescent="0.3">
      <c r="A1314" s="127"/>
      <c r="B1314" s="430"/>
      <c r="C1314" s="128"/>
      <c r="D1314" s="128"/>
      <c r="E1314" s="133"/>
      <c r="F1314" s="133"/>
      <c r="G1314" s="133"/>
      <c r="H1314" s="133"/>
      <c r="I1314" s="133"/>
      <c r="J1314" s="245"/>
      <c r="K1314" s="30"/>
      <c r="L1314" s="669" t="s">
        <v>928</v>
      </c>
    </row>
    <row r="1315" spans="1:12" x14ac:dyDescent="0.3">
      <c r="B1315" s="423" t="s">
        <v>967</v>
      </c>
      <c r="C1315" s="117"/>
      <c r="D1315" s="117"/>
      <c r="E1315" s="117"/>
      <c r="F1315" s="117"/>
      <c r="G1315" s="117"/>
      <c r="H1315" s="117"/>
      <c r="I1315" s="117"/>
      <c r="J1315" s="117"/>
      <c r="K1315" s="117"/>
      <c r="L1315" s="117"/>
    </row>
    <row r="1316" spans="1:12" x14ac:dyDescent="0.3">
      <c r="A1316" s="118"/>
      <c r="B1316" s="424"/>
      <c r="C1316" s="118"/>
      <c r="D1316" s="118" t="s">
        <v>78</v>
      </c>
      <c r="E1316" s="777" t="s">
        <v>4</v>
      </c>
      <c r="F1316" s="778"/>
      <c r="G1316" s="778"/>
      <c r="H1316" s="778"/>
      <c r="I1316" s="779"/>
      <c r="J1316" s="118" t="s">
        <v>422</v>
      </c>
      <c r="K1316" s="118"/>
      <c r="L1316" s="118" t="s">
        <v>80</v>
      </c>
    </row>
    <row r="1317" spans="1:12" x14ac:dyDescent="0.3">
      <c r="A1317" s="119" t="s">
        <v>76</v>
      </c>
      <c r="B1317" s="425" t="s">
        <v>3</v>
      </c>
      <c r="C1317" s="119" t="s">
        <v>77</v>
      </c>
      <c r="D1317" s="119" t="s">
        <v>1078</v>
      </c>
      <c r="E1317" s="119">
        <v>2561</v>
      </c>
      <c r="F1317" s="119">
        <v>2562</v>
      </c>
      <c r="G1317" s="119">
        <v>2563</v>
      </c>
      <c r="H1317" s="119">
        <v>2564</v>
      </c>
      <c r="I1317" s="119">
        <v>2565</v>
      </c>
      <c r="J1317" s="119" t="s">
        <v>423</v>
      </c>
      <c r="K1317" s="119" t="s">
        <v>79</v>
      </c>
      <c r="L1317" s="119" t="s">
        <v>424</v>
      </c>
    </row>
    <row r="1318" spans="1:12" x14ac:dyDescent="0.3">
      <c r="A1318" s="121"/>
      <c r="B1318" s="426"/>
      <c r="C1318" s="121"/>
      <c r="D1318" s="122" t="s">
        <v>1079</v>
      </c>
      <c r="E1318" s="121" t="s">
        <v>5</v>
      </c>
      <c r="F1318" s="121" t="s">
        <v>5</v>
      </c>
      <c r="G1318" s="121" t="s">
        <v>5</v>
      </c>
      <c r="H1318" s="121" t="s">
        <v>5</v>
      </c>
      <c r="I1318" s="121" t="s">
        <v>5</v>
      </c>
      <c r="J1318" s="121"/>
      <c r="K1318" s="121"/>
      <c r="L1318" s="121"/>
    </row>
    <row r="1319" spans="1:12" ht="75" x14ac:dyDescent="0.3">
      <c r="A1319" s="255">
        <v>41</v>
      </c>
      <c r="B1319" s="502" t="s">
        <v>1177</v>
      </c>
      <c r="C1319" s="213" t="s">
        <v>1178</v>
      </c>
      <c r="D1319" s="255" t="s">
        <v>1179</v>
      </c>
      <c r="E1319" s="216">
        <v>3600</v>
      </c>
      <c r="F1319" s="216">
        <v>3600</v>
      </c>
      <c r="G1319" s="216">
        <v>3600</v>
      </c>
      <c r="H1319" s="216">
        <v>3600</v>
      </c>
      <c r="I1319" s="216">
        <v>3600</v>
      </c>
      <c r="J1319" s="503" t="s">
        <v>1180</v>
      </c>
      <c r="K1319" s="213" t="s">
        <v>1181</v>
      </c>
      <c r="L1319" s="255" t="s">
        <v>88</v>
      </c>
    </row>
    <row r="1320" spans="1:12" ht="56.25" x14ac:dyDescent="0.3">
      <c r="A1320" s="99">
        <v>42</v>
      </c>
      <c r="B1320" s="524" t="s">
        <v>1182</v>
      </c>
      <c r="C1320" s="100" t="s">
        <v>1183</v>
      </c>
      <c r="D1320" s="99" t="s">
        <v>1184</v>
      </c>
      <c r="E1320" s="275">
        <v>118000</v>
      </c>
      <c r="F1320" s="275">
        <v>118000</v>
      </c>
      <c r="G1320" s="275">
        <v>118000</v>
      </c>
      <c r="H1320" s="275">
        <v>118000</v>
      </c>
      <c r="I1320" s="275">
        <v>118000</v>
      </c>
      <c r="J1320" s="597" t="s">
        <v>1185</v>
      </c>
      <c r="K1320" s="100" t="s">
        <v>1186</v>
      </c>
      <c r="L1320" s="99" t="s">
        <v>88</v>
      </c>
    </row>
    <row r="1321" spans="1:12" ht="56.25" x14ac:dyDescent="0.3">
      <c r="A1321" s="87">
        <v>43</v>
      </c>
      <c r="B1321" s="71" t="s">
        <v>1242</v>
      </c>
      <c r="C1321" s="71" t="s">
        <v>755</v>
      </c>
      <c r="D1321" s="87" t="s">
        <v>234</v>
      </c>
      <c r="E1321" s="103" t="s">
        <v>1128</v>
      </c>
      <c r="F1321" s="104">
        <v>10000</v>
      </c>
      <c r="G1321" s="104">
        <v>10000</v>
      </c>
      <c r="H1321" s="104">
        <v>10000</v>
      </c>
      <c r="I1321" s="104">
        <v>10000</v>
      </c>
      <c r="J1321" s="104" t="s">
        <v>924</v>
      </c>
      <c r="K1321" s="71" t="s">
        <v>756</v>
      </c>
      <c r="L1321" s="87" t="s">
        <v>88</v>
      </c>
    </row>
    <row r="1322" spans="1:12" ht="56.25" x14ac:dyDescent="0.3">
      <c r="A1322" s="90">
        <v>44</v>
      </c>
      <c r="B1322" s="72" t="s">
        <v>1243</v>
      </c>
      <c r="C1322" s="72" t="s">
        <v>755</v>
      </c>
      <c r="D1322" s="90" t="s">
        <v>234</v>
      </c>
      <c r="E1322" s="91" t="s">
        <v>1128</v>
      </c>
      <c r="F1322" s="92">
        <v>10000</v>
      </c>
      <c r="G1322" s="92">
        <v>10000</v>
      </c>
      <c r="H1322" s="92">
        <v>10000</v>
      </c>
      <c r="I1322" s="92">
        <v>10000</v>
      </c>
      <c r="J1322" s="92" t="s">
        <v>924</v>
      </c>
      <c r="K1322" s="72" t="s">
        <v>756</v>
      </c>
      <c r="L1322" s="90" t="s">
        <v>88</v>
      </c>
    </row>
    <row r="1323" spans="1:12" x14ac:dyDescent="0.3">
      <c r="A1323" s="127"/>
      <c r="B1323" s="435"/>
      <c r="C1323" s="172" t="s">
        <v>1206</v>
      </c>
      <c r="D1323" s="173">
        <v>44</v>
      </c>
      <c r="E1323" s="362">
        <f>SUM(E1319:E1322)</f>
        <v>121600</v>
      </c>
      <c r="F1323" s="362">
        <f t="shared" ref="F1323:I1323" si="35">SUM(F1319:F1322)</f>
        <v>141600</v>
      </c>
      <c r="G1323" s="362">
        <f t="shared" si="35"/>
        <v>141600</v>
      </c>
      <c r="H1323" s="362">
        <f t="shared" si="35"/>
        <v>141600</v>
      </c>
      <c r="I1323" s="362">
        <f t="shared" si="35"/>
        <v>141600</v>
      </c>
      <c r="J1323" s="382"/>
      <c r="K1323" s="30"/>
      <c r="L1323" s="127"/>
    </row>
    <row r="1324" spans="1:12" ht="20.25" customHeight="1" x14ac:dyDescent="0.3">
      <c r="A1324" s="210"/>
      <c r="C1324" s="498" t="s">
        <v>392</v>
      </c>
      <c r="D1324" s="344">
        <v>44</v>
      </c>
      <c r="E1324" s="345">
        <f>7332100</f>
        <v>7332100</v>
      </c>
      <c r="F1324" s="345">
        <v>8648100</v>
      </c>
      <c r="G1324" s="345">
        <v>8648100</v>
      </c>
      <c r="H1324" s="345">
        <v>8648100</v>
      </c>
      <c r="I1324" s="345">
        <v>8648100</v>
      </c>
      <c r="J1324" s="210"/>
      <c r="K1324" s="210"/>
      <c r="L1324" s="210"/>
    </row>
    <row r="1334" ht="20.25" customHeight="1" x14ac:dyDescent="0.3"/>
  </sheetData>
  <mergeCells count="99">
    <mergeCell ref="E516:I516"/>
    <mergeCell ref="E565:I565"/>
    <mergeCell ref="E600:I600"/>
    <mergeCell ref="E446:I446"/>
    <mergeCell ref="E484:I484"/>
    <mergeCell ref="E533:I533"/>
    <mergeCell ref="E587:I587"/>
    <mergeCell ref="A584:L584"/>
    <mergeCell ref="E501:I501"/>
    <mergeCell ref="E550:I550"/>
    <mergeCell ref="A639:L639"/>
    <mergeCell ref="A686:L686"/>
    <mergeCell ref="A662:L662"/>
    <mergeCell ref="A783:L783"/>
    <mergeCell ref="A870:L870"/>
    <mergeCell ref="A702:L702"/>
    <mergeCell ref="A821:L821"/>
    <mergeCell ref="E802:I802"/>
    <mergeCell ref="E839:I839"/>
    <mergeCell ref="E705:I705"/>
    <mergeCell ref="E721:I721"/>
    <mergeCell ref="E738:I738"/>
    <mergeCell ref="E855:I855"/>
    <mergeCell ref="E887:I887"/>
    <mergeCell ref="E953:I953"/>
    <mergeCell ref="E1241:I1241"/>
    <mergeCell ref="E300:I300"/>
    <mergeCell ref="E327:I327"/>
    <mergeCell ref="E339:I339"/>
    <mergeCell ref="E1020:I1020"/>
    <mergeCell ref="E620:I620"/>
    <mergeCell ref="E1057:I1057"/>
    <mergeCell ref="A1037:L1037"/>
    <mergeCell ref="E760:I760"/>
    <mergeCell ref="A757:L757"/>
    <mergeCell ref="A735:L735"/>
    <mergeCell ref="E642:I642"/>
    <mergeCell ref="E665:I665"/>
    <mergeCell ref="E689:I689"/>
    <mergeCell ref="E1276:I1276"/>
    <mergeCell ref="E1075:I1075"/>
    <mergeCell ref="E1144:I1144"/>
    <mergeCell ref="E1189:I1189"/>
    <mergeCell ref="E1207:I1207"/>
    <mergeCell ref="E1224:I1224"/>
    <mergeCell ref="E1111:I1111"/>
    <mergeCell ref="E1126:I1126"/>
    <mergeCell ref="E1162:I1162"/>
    <mergeCell ref="E1093:I1093"/>
    <mergeCell ref="E1258:I1258"/>
    <mergeCell ref="E10:I10"/>
    <mergeCell ref="E22:I22"/>
    <mergeCell ref="E95:I95"/>
    <mergeCell ref="E111:I111"/>
    <mergeCell ref="E52:I52"/>
    <mergeCell ref="E65:I65"/>
    <mergeCell ref="E79:I79"/>
    <mergeCell ref="E37:I37"/>
    <mergeCell ref="A3:L3"/>
    <mergeCell ref="A6:L6"/>
    <mergeCell ref="A7:L7"/>
    <mergeCell ref="A4:L4"/>
    <mergeCell ref="A5:L5"/>
    <mergeCell ref="E1296:I1296"/>
    <mergeCell ref="E1316:I1316"/>
    <mergeCell ref="E786:I786"/>
    <mergeCell ref="A1186:L1186"/>
    <mergeCell ref="A1141:L1141"/>
    <mergeCell ref="A985:L985"/>
    <mergeCell ref="A920:L920"/>
    <mergeCell ref="E824:I824"/>
    <mergeCell ref="E873:I873"/>
    <mergeCell ref="E904:I904"/>
    <mergeCell ref="E923:I923"/>
    <mergeCell ref="E937:I937"/>
    <mergeCell ref="E969:I969"/>
    <mergeCell ref="E988:I988"/>
    <mergeCell ref="E1004:I1004"/>
    <mergeCell ref="E1040:I1040"/>
    <mergeCell ref="E257:I257"/>
    <mergeCell ref="E397:I397"/>
    <mergeCell ref="E463:I463"/>
    <mergeCell ref="E228:I228"/>
    <mergeCell ref="E243:I243"/>
    <mergeCell ref="E413:I413"/>
    <mergeCell ref="E287:I287"/>
    <mergeCell ref="E271:I271"/>
    <mergeCell ref="E427:I427"/>
    <mergeCell ref="E351:I351"/>
    <mergeCell ref="E312:I312"/>
    <mergeCell ref="E367:I367"/>
    <mergeCell ref="E381:I381"/>
    <mergeCell ref="E125:I125"/>
    <mergeCell ref="E185:I185"/>
    <mergeCell ref="E140:I140"/>
    <mergeCell ref="E201:I201"/>
    <mergeCell ref="E214:I214"/>
    <mergeCell ref="E156:I156"/>
    <mergeCell ref="E172:I172"/>
  </mergeCells>
  <pageMargins left="0.14000000000000001" right="0.14000000000000001" top="0.98425196850393704" bottom="0" header="0.31496062992125984" footer="0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26"/>
  <sheetViews>
    <sheetView topLeftCell="A223" zoomScaleNormal="100" workbookViewId="0">
      <selection activeCell="D226" sqref="D226"/>
    </sheetView>
  </sheetViews>
  <sheetFormatPr defaultRowHeight="14.25" x14ac:dyDescent="0.2"/>
  <cols>
    <col min="1" max="1" width="3.125" customWidth="1"/>
    <col min="2" max="2" width="22.625" customWidth="1"/>
    <col min="3" max="3" width="13.125" customWidth="1"/>
    <col min="4" max="4" width="9.625" customWidth="1"/>
    <col min="5" max="5" width="11" customWidth="1"/>
    <col min="6" max="6" width="10.375" customWidth="1"/>
    <col min="7" max="7" width="10.25" customWidth="1"/>
    <col min="8" max="9" width="10.375" customWidth="1"/>
    <col min="10" max="10" width="9" customWidth="1"/>
    <col min="11" max="11" width="12.375" customWidth="1"/>
    <col min="12" max="12" width="9" customWidth="1"/>
    <col min="13" max="13" width="5.375" customWidth="1"/>
    <col min="15" max="15" width="11.375" bestFit="1" customWidth="1"/>
  </cols>
  <sheetData>
    <row r="2" spans="1:13" ht="20.25" customHeight="1" x14ac:dyDescent="0.3">
      <c r="L2" s="3">
        <v>130</v>
      </c>
    </row>
    <row r="3" spans="1:13" s="1" customFormat="1" ht="20.25" x14ac:dyDescent="0.3">
      <c r="L3" s="313" t="s">
        <v>1080</v>
      </c>
    </row>
    <row r="4" spans="1:13" s="1" customFormat="1" ht="23.25" customHeight="1" x14ac:dyDescent="0.35">
      <c r="A4" s="784" t="s">
        <v>75</v>
      </c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12"/>
    </row>
    <row r="5" spans="1:13" s="1" customFormat="1" ht="23.25" x14ac:dyDescent="0.35">
      <c r="A5" s="784" t="s">
        <v>1081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12"/>
    </row>
    <row r="6" spans="1:13" s="1" customFormat="1" ht="23.25" x14ac:dyDescent="0.35">
      <c r="A6" s="784" t="s">
        <v>1082</v>
      </c>
      <c r="B6" s="784"/>
      <c r="C6" s="784"/>
      <c r="D6" s="784"/>
      <c r="E6" s="784"/>
      <c r="F6" s="784"/>
      <c r="G6" s="784"/>
      <c r="H6" s="784"/>
      <c r="I6" s="784"/>
      <c r="J6" s="784"/>
      <c r="K6" s="784"/>
      <c r="L6" s="784"/>
      <c r="M6" s="12"/>
    </row>
    <row r="7" spans="1:13" s="1" customFormat="1" ht="23.25" x14ac:dyDescent="0.35">
      <c r="A7" s="784" t="s">
        <v>419</v>
      </c>
      <c r="B7" s="784"/>
      <c r="C7" s="784"/>
      <c r="D7" s="784"/>
      <c r="E7" s="784"/>
      <c r="F7" s="784"/>
      <c r="G7" s="784"/>
      <c r="H7" s="784"/>
      <c r="I7" s="784"/>
      <c r="J7" s="784"/>
      <c r="K7" s="784"/>
      <c r="L7" s="784"/>
      <c r="M7" s="12"/>
    </row>
    <row r="8" spans="1:13" s="1" customFormat="1" ht="23.25" x14ac:dyDescent="0.35">
      <c r="A8" s="782" t="s">
        <v>421</v>
      </c>
      <c r="B8" s="782"/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12"/>
    </row>
    <row r="9" spans="1:13" s="1" customFormat="1" ht="23.25" x14ac:dyDescent="0.35">
      <c r="A9" s="782" t="s">
        <v>953</v>
      </c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782"/>
      <c r="M9" s="12"/>
    </row>
    <row r="10" spans="1:13" s="1" customFormat="1" ht="20.25" x14ac:dyDescent="0.3">
      <c r="B10" s="3" t="s">
        <v>295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</row>
    <row r="11" spans="1:13" s="1" customFormat="1" ht="20.25" x14ac:dyDescent="0.3">
      <c r="B11" s="3" t="s">
        <v>420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12"/>
    </row>
    <row r="12" spans="1:13" s="1" customFormat="1" ht="20.25" x14ac:dyDescent="0.3">
      <c r="A12" s="6"/>
      <c r="B12" s="6"/>
      <c r="C12" s="6"/>
      <c r="D12" s="118" t="s">
        <v>78</v>
      </c>
      <c r="E12" s="777" t="s">
        <v>4</v>
      </c>
      <c r="F12" s="778"/>
      <c r="G12" s="778"/>
      <c r="H12" s="778"/>
      <c r="I12" s="779"/>
      <c r="J12" s="6" t="s">
        <v>422</v>
      </c>
      <c r="K12" s="6"/>
      <c r="L12" s="310" t="s">
        <v>80</v>
      </c>
      <c r="M12" s="12"/>
    </row>
    <row r="13" spans="1:13" s="1" customFormat="1" ht="20.25" x14ac:dyDescent="0.3">
      <c r="A13" s="4" t="s">
        <v>76</v>
      </c>
      <c r="B13" s="4" t="s">
        <v>3</v>
      </c>
      <c r="C13" s="4" t="s">
        <v>77</v>
      </c>
      <c r="D13" s="119" t="s">
        <v>1078</v>
      </c>
      <c r="E13" s="119">
        <v>2561</v>
      </c>
      <c r="F13" s="119">
        <v>2562</v>
      </c>
      <c r="G13" s="119">
        <v>2563</v>
      </c>
      <c r="H13" s="119">
        <v>2564</v>
      </c>
      <c r="I13" s="119">
        <v>2565</v>
      </c>
      <c r="J13" s="284" t="s">
        <v>423</v>
      </c>
      <c r="K13" s="52" t="s">
        <v>79</v>
      </c>
      <c r="L13" s="311" t="s">
        <v>424</v>
      </c>
      <c r="M13" s="12"/>
    </row>
    <row r="14" spans="1:13" s="1" customFormat="1" ht="20.25" x14ac:dyDescent="0.3">
      <c r="A14" s="5"/>
      <c r="B14" s="5"/>
      <c r="C14" s="5"/>
      <c r="D14" s="122" t="s">
        <v>1079</v>
      </c>
      <c r="E14" s="121" t="s">
        <v>5</v>
      </c>
      <c r="F14" s="121" t="s">
        <v>5</v>
      </c>
      <c r="G14" s="121" t="s">
        <v>5</v>
      </c>
      <c r="H14" s="121" t="s">
        <v>5</v>
      </c>
      <c r="I14" s="121" t="s">
        <v>5</v>
      </c>
      <c r="J14" s="5"/>
      <c r="K14" s="5"/>
      <c r="L14" s="312"/>
      <c r="M14" s="12"/>
    </row>
    <row r="15" spans="1:13" s="1" customFormat="1" ht="126" customHeight="1" x14ac:dyDescent="0.3">
      <c r="A15" s="67">
        <v>1</v>
      </c>
      <c r="B15" s="272" t="s">
        <v>1020</v>
      </c>
      <c r="C15" s="272" t="s">
        <v>468</v>
      </c>
      <c r="D15" s="169" t="s">
        <v>211</v>
      </c>
      <c r="E15" s="273">
        <v>10000000</v>
      </c>
      <c r="F15" s="273">
        <v>10000000</v>
      </c>
      <c r="G15" s="273">
        <v>10000000</v>
      </c>
      <c r="H15" s="273">
        <v>10000000</v>
      </c>
      <c r="I15" s="273">
        <v>10000000</v>
      </c>
      <c r="J15" s="222" t="s">
        <v>758</v>
      </c>
      <c r="K15" s="272" t="s">
        <v>1019</v>
      </c>
      <c r="L15" s="265" t="s">
        <v>262</v>
      </c>
      <c r="M15" s="12"/>
    </row>
    <row r="16" spans="1:13" s="1" customFormat="1" ht="104.25" customHeight="1" x14ac:dyDescent="0.3">
      <c r="A16" s="64">
        <v>2</v>
      </c>
      <c r="B16" s="115" t="s">
        <v>1018</v>
      </c>
      <c r="C16" s="98" t="s">
        <v>468</v>
      </c>
      <c r="D16" s="167" t="s">
        <v>211</v>
      </c>
      <c r="E16" s="259">
        <v>5000000</v>
      </c>
      <c r="F16" s="259">
        <v>5000000</v>
      </c>
      <c r="G16" s="259">
        <v>5000000</v>
      </c>
      <c r="H16" s="259">
        <v>5000000</v>
      </c>
      <c r="I16" s="259">
        <v>5000000</v>
      </c>
      <c r="J16" s="260" t="s">
        <v>758</v>
      </c>
      <c r="K16" s="98" t="s">
        <v>1019</v>
      </c>
      <c r="L16" s="274" t="s">
        <v>262</v>
      </c>
      <c r="M16" s="12"/>
    </row>
    <row r="17" spans="1:13" ht="18.75" x14ac:dyDescent="0.3">
      <c r="C17" s="172" t="s">
        <v>410</v>
      </c>
      <c r="D17" s="173">
        <v>2</v>
      </c>
      <c r="E17" s="174">
        <f>SUM(E15:E16)</f>
        <v>15000000</v>
      </c>
      <c r="F17" s="174">
        <f>SUM(F15:F16)</f>
        <v>15000000</v>
      </c>
      <c r="G17" s="174">
        <f>SUM(G15:G16)</f>
        <v>15000000</v>
      </c>
      <c r="H17" s="174">
        <f>SUM(H15:H16)</f>
        <v>15000000</v>
      </c>
      <c r="I17" s="174">
        <f>SUM(I15:I16)</f>
        <v>15000000</v>
      </c>
    </row>
    <row r="18" spans="1:13" ht="20.25" x14ac:dyDescent="0.3">
      <c r="L18" s="1"/>
    </row>
    <row r="19" spans="1:13" ht="20.25" x14ac:dyDescent="0.3">
      <c r="L19" s="3">
        <v>131</v>
      </c>
    </row>
    <row r="20" spans="1:13" s="1" customFormat="1" ht="20.25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13" t="s">
        <v>1080</v>
      </c>
      <c r="M20" s="12"/>
    </row>
    <row r="21" spans="1:13" ht="20.25" customHeight="1" x14ac:dyDescent="0.3">
      <c r="B21" s="3" t="s">
        <v>295</v>
      </c>
    </row>
    <row r="22" spans="1:13" s="1" customFormat="1" ht="20.25" x14ac:dyDescent="0.3">
      <c r="B22" s="3" t="s">
        <v>420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12"/>
    </row>
    <row r="23" spans="1:13" s="1" customFormat="1" ht="20.25" x14ac:dyDescent="0.3">
      <c r="A23" s="6"/>
      <c r="B23" s="6"/>
      <c r="C23" s="6"/>
      <c r="D23" s="118" t="s">
        <v>78</v>
      </c>
      <c r="E23" s="777" t="s">
        <v>4</v>
      </c>
      <c r="F23" s="778"/>
      <c r="G23" s="778"/>
      <c r="H23" s="778"/>
      <c r="I23" s="779"/>
      <c r="J23" s="6" t="s">
        <v>422</v>
      </c>
      <c r="K23" s="6"/>
      <c r="L23" s="310" t="s">
        <v>80</v>
      </c>
      <c r="M23" s="12"/>
    </row>
    <row r="24" spans="1:13" s="1" customFormat="1" ht="20.25" x14ac:dyDescent="0.3">
      <c r="A24" s="4" t="s">
        <v>76</v>
      </c>
      <c r="B24" s="4" t="s">
        <v>3</v>
      </c>
      <c r="C24" s="4" t="s">
        <v>77</v>
      </c>
      <c r="D24" s="119" t="s">
        <v>1078</v>
      </c>
      <c r="E24" s="119">
        <v>2561</v>
      </c>
      <c r="F24" s="119">
        <v>2562</v>
      </c>
      <c r="G24" s="119">
        <v>2563</v>
      </c>
      <c r="H24" s="119">
        <v>2564</v>
      </c>
      <c r="I24" s="119">
        <v>2565</v>
      </c>
      <c r="J24" s="308" t="s">
        <v>423</v>
      </c>
      <c r="K24" s="52" t="s">
        <v>79</v>
      </c>
      <c r="L24" s="311" t="s">
        <v>424</v>
      </c>
      <c r="M24" s="12"/>
    </row>
    <row r="25" spans="1:13" s="1" customFormat="1" ht="20.25" x14ac:dyDescent="0.3">
      <c r="A25" s="5"/>
      <c r="B25" s="5"/>
      <c r="C25" s="5"/>
      <c r="D25" s="122" t="s">
        <v>1079</v>
      </c>
      <c r="E25" s="121" t="s">
        <v>5</v>
      </c>
      <c r="F25" s="121" t="s">
        <v>5</v>
      </c>
      <c r="G25" s="121" t="s">
        <v>5</v>
      </c>
      <c r="H25" s="121" t="s">
        <v>5</v>
      </c>
      <c r="I25" s="121" t="s">
        <v>5</v>
      </c>
      <c r="J25" s="5"/>
      <c r="K25" s="5"/>
      <c r="L25" s="312"/>
      <c r="M25" s="12"/>
    </row>
    <row r="26" spans="1:13" s="1" customFormat="1" ht="63" x14ac:dyDescent="0.3">
      <c r="A26" s="61">
        <v>3</v>
      </c>
      <c r="B26" s="302" t="s">
        <v>1071</v>
      </c>
      <c r="C26" s="105" t="s">
        <v>468</v>
      </c>
      <c r="D26" s="165" t="s">
        <v>211</v>
      </c>
      <c r="E26" s="273">
        <v>10100000</v>
      </c>
      <c r="F26" s="273">
        <v>10100000</v>
      </c>
      <c r="G26" s="273">
        <v>10100000</v>
      </c>
      <c r="H26" s="273">
        <v>10100000</v>
      </c>
      <c r="I26" s="273">
        <v>10100000</v>
      </c>
      <c r="J26" s="211" t="s">
        <v>758</v>
      </c>
      <c r="K26" s="105" t="s">
        <v>1019</v>
      </c>
      <c r="L26" s="270" t="s">
        <v>262</v>
      </c>
      <c r="M26" s="12"/>
    </row>
    <row r="27" spans="1:13" s="1" customFormat="1" ht="63" x14ac:dyDescent="0.3">
      <c r="A27" s="67">
        <v>4</v>
      </c>
      <c r="B27" s="302" t="s">
        <v>1083</v>
      </c>
      <c r="C27" s="272" t="s">
        <v>468</v>
      </c>
      <c r="D27" s="169" t="s">
        <v>211</v>
      </c>
      <c r="E27" s="273">
        <v>5000000</v>
      </c>
      <c r="F27" s="273">
        <v>5000000</v>
      </c>
      <c r="G27" s="273">
        <v>5000000</v>
      </c>
      <c r="H27" s="273">
        <v>5000000</v>
      </c>
      <c r="I27" s="273">
        <v>5000000</v>
      </c>
      <c r="J27" s="222" t="s">
        <v>758</v>
      </c>
      <c r="K27" s="272" t="s">
        <v>1019</v>
      </c>
      <c r="L27" s="265" t="s">
        <v>262</v>
      </c>
      <c r="M27" s="12"/>
    </row>
    <row r="28" spans="1:13" s="1" customFormat="1" ht="63" x14ac:dyDescent="0.3">
      <c r="A28" s="64">
        <v>5</v>
      </c>
      <c r="B28" s="115" t="s">
        <v>1084</v>
      </c>
      <c r="C28" s="98" t="s">
        <v>468</v>
      </c>
      <c r="D28" s="167" t="s">
        <v>211</v>
      </c>
      <c r="E28" s="273">
        <v>2000000</v>
      </c>
      <c r="F28" s="273">
        <v>2000000</v>
      </c>
      <c r="G28" s="273">
        <v>2000000</v>
      </c>
      <c r="H28" s="273">
        <v>2000000</v>
      </c>
      <c r="I28" s="273">
        <v>2000000</v>
      </c>
      <c r="J28" s="260" t="s">
        <v>758</v>
      </c>
      <c r="K28" s="98" t="s">
        <v>1019</v>
      </c>
      <c r="L28" s="274" t="s">
        <v>262</v>
      </c>
      <c r="M28" s="12"/>
    </row>
    <row r="29" spans="1:13" s="1" customFormat="1" ht="63" x14ac:dyDescent="0.3">
      <c r="A29" s="64">
        <v>6</v>
      </c>
      <c r="B29" s="115" t="s">
        <v>1074</v>
      </c>
      <c r="C29" s="98" t="s">
        <v>468</v>
      </c>
      <c r="D29" s="303" t="s">
        <v>211</v>
      </c>
      <c r="E29" s="304">
        <v>2000000</v>
      </c>
      <c r="F29" s="304">
        <v>2000000</v>
      </c>
      <c r="G29" s="304">
        <v>2000000</v>
      </c>
      <c r="H29" s="304">
        <v>2000000</v>
      </c>
      <c r="I29" s="304">
        <v>2000000</v>
      </c>
      <c r="J29" s="260" t="s">
        <v>758</v>
      </c>
      <c r="K29" s="98" t="s">
        <v>1019</v>
      </c>
      <c r="L29" s="274" t="s">
        <v>262</v>
      </c>
      <c r="M29" s="12"/>
    </row>
    <row r="30" spans="1:13" s="1" customFormat="1" ht="63" x14ac:dyDescent="0.3">
      <c r="A30" s="64">
        <v>7</v>
      </c>
      <c r="B30" s="115" t="s">
        <v>1073</v>
      </c>
      <c r="C30" s="98" t="s">
        <v>468</v>
      </c>
      <c r="D30" s="167" t="s">
        <v>211</v>
      </c>
      <c r="E30" s="273">
        <v>2000000</v>
      </c>
      <c r="F30" s="273">
        <v>2000000</v>
      </c>
      <c r="G30" s="273">
        <v>2000000</v>
      </c>
      <c r="H30" s="273">
        <v>2000000</v>
      </c>
      <c r="I30" s="273">
        <v>2000000</v>
      </c>
      <c r="J30" s="260" t="s">
        <v>758</v>
      </c>
      <c r="K30" s="98" t="s">
        <v>1019</v>
      </c>
      <c r="L30" s="274" t="s">
        <v>262</v>
      </c>
      <c r="M30" s="12"/>
    </row>
    <row r="31" spans="1:13" s="1" customFormat="1" ht="63" x14ac:dyDescent="0.3">
      <c r="A31" s="64">
        <v>8</v>
      </c>
      <c r="B31" s="115" t="s">
        <v>1075</v>
      </c>
      <c r="C31" s="98" t="s">
        <v>468</v>
      </c>
      <c r="D31" s="167" t="s">
        <v>211</v>
      </c>
      <c r="E31" s="314">
        <v>2000000</v>
      </c>
      <c r="F31" s="314">
        <v>2000000</v>
      </c>
      <c r="G31" s="314">
        <v>2000000</v>
      </c>
      <c r="H31" s="314">
        <v>2000000</v>
      </c>
      <c r="I31" s="314">
        <v>2000000</v>
      </c>
      <c r="J31" s="260" t="s">
        <v>758</v>
      </c>
      <c r="K31" s="98" t="s">
        <v>1019</v>
      </c>
      <c r="L31" s="274" t="s">
        <v>262</v>
      </c>
      <c r="M31" s="12"/>
    </row>
    <row r="32" spans="1:13" ht="18.75" x14ac:dyDescent="0.3">
      <c r="C32" s="172" t="s">
        <v>1101</v>
      </c>
      <c r="D32" s="173">
        <v>8</v>
      </c>
      <c r="E32" s="315">
        <f>SUM(E26:E31)</f>
        <v>23100000</v>
      </c>
      <c r="F32" s="315">
        <f t="shared" ref="F32:I32" si="0">SUM(F26:F31)</f>
        <v>23100000</v>
      </c>
      <c r="G32" s="315">
        <f t="shared" si="0"/>
        <v>23100000</v>
      </c>
      <c r="H32" s="315">
        <f t="shared" si="0"/>
        <v>23100000</v>
      </c>
      <c r="I32" s="315">
        <f t="shared" si="0"/>
        <v>23100000</v>
      </c>
    </row>
    <row r="34" spans="1:13" ht="20.25" x14ac:dyDescent="0.3">
      <c r="L34" s="1"/>
    </row>
    <row r="35" spans="1:13" ht="20.25" x14ac:dyDescent="0.3">
      <c r="L35" s="3">
        <v>132</v>
      </c>
    </row>
    <row r="36" spans="1:13" ht="18.75" x14ac:dyDescent="0.3">
      <c r="L36" s="313" t="s">
        <v>1080</v>
      </c>
    </row>
    <row r="37" spans="1:13" ht="20.25" customHeight="1" x14ac:dyDescent="0.3">
      <c r="B37" s="3" t="s">
        <v>295</v>
      </c>
    </row>
    <row r="38" spans="1:13" s="1" customFormat="1" ht="20.25" x14ac:dyDescent="0.3">
      <c r="B38" s="3" t="s">
        <v>420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12"/>
    </row>
    <row r="39" spans="1:13" s="1" customFormat="1" ht="20.25" x14ac:dyDescent="0.3">
      <c r="A39" s="6"/>
      <c r="B39" s="6"/>
      <c r="C39" s="6"/>
      <c r="D39" s="118" t="s">
        <v>78</v>
      </c>
      <c r="E39" s="777" t="s">
        <v>4</v>
      </c>
      <c r="F39" s="778"/>
      <c r="G39" s="778"/>
      <c r="H39" s="778"/>
      <c r="I39" s="779"/>
      <c r="J39" s="6" t="s">
        <v>422</v>
      </c>
      <c r="K39" s="6"/>
      <c r="L39" s="310" t="s">
        <v>80</v>
      </c>
      <c r="M39" s="12"/>
    </row>
    <row r="40" spans="1:13" s="1" customFormat="1" ht="20.25" x14ac:dyDescent="0.3">
      <c r="A40" s="4" t="s">
        <v>76</v>
      </c>
      <c r="B40" s="4" t="s">
        <v>3</v>
      </c>
      <c r="C40" s="4" t="s">
        <v>77</v>
      </c>
      <c r="D40" s="119" t="s">
        <v>1078</v>
      </c>
      <c r="E40" s="119">
        <v>2561</v>
      </c>
      <c r="F40" s="119">
        <v>2562</v>
      </c>
      <c r="G40" s="119">
        <v>2563</v>
      </c>
      <c r="H40" s="119">
        <v>2564</v>
      </c>
      <c r="I40" s="119">
        <v>2565</v>
      </c>
      <c r="J40" s="308" t="s">
        <v>423</v>
      </c>
      <c r="K40" s="52" t="s">
        <v>79</v>
      </c>
      <c r="L40" s="311" t="s">
        <v>424</v>
      </c>
      <c r="M40" s="12"/>
    </row>
    <row r="41" spans="1:13" s="1" customFormat="1" ht="20.25" x14ac:dyDescent="0.3">
      <c r="A41" s="5"/>
      <c r="B41" s="5"/>
      <c r="C41" s="5"/>
      <c r="D41" s="122" t="s">
        <v>1079</v>
      </c>
      <c r="E41" s="121" t="s">
        <v>5</v>
      </c>
      <c r="F41" s="121" t="s">
        <v>5</v>
      </c>
      <c r="G41" s="121" t="s">
        <v>5</v>
      </c>
      <c r="H41" s="121" t="s">
        <v>5</v>
      </c>
      <c r="I41" s="121" t="s">
        <v>5</v>
      </c>
      <c r="J41" s="5"/>
      <c r="K41" s="5"/>
      <c r="L41" s="312"/>
      <c r="M41" s="12"/>
    </row>
    <row r="42" spans="1:13" ht="56.25" x14ac:dyDescent="0.2">
      <c r="A42" s="67">
        <v>9</v>
      </c>
      <c r="B42" s="70" t="s">
        <v>405</v>
      </c>
      <c r="C42" s="53" t="s">
        <v>216</v>
      </c>
      <c r="D42" s="67" t="s">
        <v>211</v>
      </c>
      <c r="E42" s="68">
        <v>5000000</v>
      </c>
      <c r="F42" s="68">
        <v>5000000</v>
      </c>
      <c r="G42" s="68">
        <v>5000000</v>
      </c>
      <c r="H42" s="68">
        <v>5000000</v>
      </c>
      <c r="I42" s="68">
        <v>5000000</v>
      </c>
      <c r="J42" s="82" t="s">
        <v>776</v>
      </c>
      <c r="K42" s="53" t="s">
        <v>217</v>
      </c>
      <c r="L42" s="265" t="s">
        <v>338</v>
      </c>
    </row>
    <row r="43" spans="1:13" ht="56.25" x14ac:dyDescent="0.2">
      <c r="A43" s="61">
        <v>10</v>
      </c>
      <c r="B43" s="80" t="s">
        <v>406</v>
      </c>
      <c r="C43" s="56" t="s">
        <v>216</v>
      </c>
      <c r="D43" s="61" t="s">
        <v>218</v>
      </c>
      <c r="E43" s="298">
        <v>10000000</v>
      </c>
      <c r="F43" s="298">
        <v>10000000</v>
      </c>
      <c r="G43" s="298">
        <v>10000000</v>
      </c>
      <c r="H43" s="298">
        <v>10000000</v>
      </c>
      <c r="I43" s="298">
        <v>10000000</v>
      </c>
      <c r="J43" s="81" t="s">
        <v>776</v>
      </c>
      <c r="K43" s="56" t="s">
        <v>217</v>
      </c>
      <c r="L43" s="63" t="s">
        <v>262</v>
      </c>
    </row>
    <row r="44" spans="1:13" ht="66" x14ac:dyDescent="0.2">
      <c r="A44" s="61">
        <v>11</v>
      </c>
      <c r="B44" s="674" t="s">
        <v>526</v>
      </c>
      <c r="C44" s="675" t="s">
        <v>216</v>
      </c>
      <c r="D44" s="676" t="s">
        <v>383</v>
      </c>
      <c r="E44" s="677">
        <v>7000000</v>
      </c>
      <c r="F44" s="677">
        <v>7000000</v>
      </c>
      <c r="G44" s="677">
        <v>7000000</v>
      </c>
      <c r="H44" s="677">
        <v>7000000</v>
      </c>
      <c r="I44" s="677">
        <v>7000000</v>
      </c>
      <c r="J44" s="678" t="s">
        <v>782</v>
      </c>
      <c r="K44" s="675" t="s">
        <v>217</v>
      </c>
      <c r="L44" s="679" t="s">
        <v>262</v>
      </c>
    </row>
    <row r="45" spans="1:13" ht="75" x14ac:dyDescent="0.2">
      <c r="A45" s="61">
        <v>12</v>
      </c>
      <c r="B45" s="56" t="s">
        <v>527</v>
      </c>
      <c r="C45" s="56" t="s">
        <v>216</v>
      </c>
      <c r="D45" s="61" t="s">
        <v>383</v>
      </c>
      <c r="E45" s="62">
        <v>3000000</v>
      </c>
      <c r="F45" s="62">
        <v>3000000</v>
      </c>
      <c r="G45" s="62">
        <v>3000000</v>
      </c>
      <c r="H45" s="62">
        <v>3000000</v>
      </c>
      <c r="I45" s="62">
        <v>3000000</v>
      </c>
      <c r="J45" s="57" t="s">
        <v>782</v>
      </c>
      <c r="K45" s="56" t="s">
        <v>217</v>
      </c>
      <c r="L45" s="63" t="s">
        <v>262</v>
      </c>
    </row>
    <row r="46" spans="1:13" ht="93.75" x14ac:dyDescent="0.2">
      <c r="A46" s="64">
        <v>13</v>
      </c>
      <c r="B46" s="58" t="s">
        <v>528</v>
      </c>
      <c r="C46" s="58" t="s">
        <v>216</v>
      </c>
      <c r="D46" s="64" t="s">
        <v>383</v>
      </c>
      <c r="E46" s="65">
        <v>6600000</v>
      </c>
      <c r="F46" s="65">
        <v>6600000</v>
      </c>
      <c r="G46" s="65">
        <v>6600000</v>
      </c>
      <c r="H46" s="65">
        <v>6600000</v>
      </c>
      <c r="I46" s="65">
        <v>6600000</v>
      </c>
      <c r="J46" s="59" t="s">
        <v>782</v>
      </c>
      <c r="K46" s="58" t="s">
        <v>217</v>
      </c>
      <c r="L46" s="66" t="s">
        <v>262</v>
      </c>
    </row>
    <row r="47" spans="1:13" ht="18.75" x14ac:dyDescent="0.3">
      <c r="C47" s="172" t="s">
        <v>1087</v>
      </c>
      <c r="D47" s="173">
        <v>13</v>
      </c>
      <c r="E47" s="174">
        <f>SUM(E42:E46)</f>
        <v>31600000</v>
      </c>
      <c r="F47" s="174">
        <f t="shared" ref="F47:I47" si="1">SUM(F42:F46)</f>
        <v>31600000</v>
      </c>
      <c r="G47" s="174">
        <f t="shared" si="1"/>
        <v>31600000</v>
      </c>
      <c r="H47" s="174">
        <f t="shared" si="1"/>
        <v>31600000</v>
      </c>
      <c r="I47" s="174">
        <f t="shared" si="1"/>
        <v>31600000</v>
      </c>
    </row>
    <row r="51" spans="1:24" ht="20.25" x14ac:dyDescent="0.3">
      <c r="L51" s="1"/>
    </row>
    <row r="52" spans="1:24" ht="20.25" x14ac:dyDescent="0.3">
      <c r="L52" s="3">
        <v>133</v>
      </c>
    </row>
    <row r="53" spans="1:24" ht="18.75" x14ac:dyDescent="0.3">
      <c r="L53" s="313" t="s">
        <v>1080</v>
      </c>
    </row>
    <row r="54" spans="1:24" ht="20.25" customHeight="1" x14ac:dyDescent="0.3">
      <c r="B54" s="3" t="s">
        <v>295</v>
      </c>
    </row>
    <row r="55" spans="1:24" s="1" customFormat="1" ht="20.25" x14ac:dyDescent="0.3">
      <c r="B55" s="3" t="s">
        <v>420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12"/>
    </row>
    <row r="56" spans="1:24" s="1" customFormat="1" ht="20.25" x14ac:dyDescent="0.3">
      <c r="A56" s="6"/>
      <c r="B56" s="6"/>
      <c r="C56" s="6"/>
      <c r="D56" s="118" t="s">
        <v>78</v>
      </c>
      <c r="E56" s="777" t="s">
        <v>4</v>
      </c>
      <c r="F56" s="778"/>
      <c r="G56" s="778"/>
      <c r="H56" s="778"/>
      <c r="I56" s="779"/>
      <c r="J56" s="6" t="s">
        <v>422</v>
      </c>
      <c r="K56" s="6"/>
      <c r="L56" s="310" t="s">
        <v>80</v>
      </c>
      <c r="M56" s="12"/>
    </row>
    <row r="57" spans="1:24" s="1" customFormat="1" ht="20.25" x14ac:dyDescent="0.3">
      <c r="A57" s="4" t="s">
        <v>76</v>
      </c>
      <c r="B57" s="4" t="s">
        <v>3</v>
      </c>
      <c r="C57" s="4" t="s">
        <v>77</v>
      </c>
      <c r="D57" s="119" t="s">
        <v>1078</v>
      </c>
      <c r="E57" s="119">
        <v>2561</v>
      </c>
      <c r="F57" s="119">
        <v>2562</v>
      </c>
      <c r="G57" s="119">
        <v>2563</v>
      </c>
      <c r="H57" s="119">
        <v>2564</v>
      </c>
      <c r="I57" s="119">
        <v>2565</v>
      </c>
      <c r="J57" s="308" t="s">
        <v>423</v>
      </c>
      <c r="K57" s="52" t="s">
        <v>79</v>
      </c>
      <c r="L57" s="311" t="s">
        <v>424</v>
      </c>
      <c r="M57" s="12"/>
    </row>
    <row r="58" spans="1:24" s="1" customFormat="1" ht="20.25" x14ac:dyDescent="0.3">
      <c r="A58" s="5"/>
      <c r="B58" s="5"/>
      <c r="C58" s="5"/>
      <c r="D58" s="122" t="s">
        <v>1079</v>
      </c>
      <c r="E58" s="121" t="s">
        <v>5</v>
      </c>
      <c r="F58" s="121" t="s">
        <v>5</v>
      </c>
      <c r="G58" s="121" t="s">
        <v>5</v>
      </c>
      <c r="H58" s="121" t="s">
        <v>5</v>
      </c>
      <c r="I58" s="121" t="s">
        <v>5</v>
      </c>
      <c r="J58" s="5"/>
      <c r="K58" s="5"/>
      <c r="L58" s="312"/>
      <c r="M58" s="12"/>
    </row>
    <row r="59" spans="1:24" ht="96" customHeight="1" x14ac:dyDescent="0.3">
      <c r="A59" s="61">
        <v>14</v>
      </c>
      <c r="B59" s="56" t="s">
        <v>529</v>
      </c>
      <c r="C59" s="56" t="s">
        <v>216</v>
      </c>
      <c r="D59" s="61" t="s">
        <v>383</v>
      </c>
      <c r="E59" s="62">
        <v>6600000</v>
      </c>
      <c r="F59" s="62">
        <v>6600000</v>
      </c>
      <c r="G59" s="62">
        <v>6600000</v>
      </c>
      <c r="H59" s="62">
        <v>6600000</v>
      </c>
      <c r="I59" s="62">
        <v>6600000</v>
      </c>
      <c r="J59" s="57" t="s">
        <v>782</v>
      </c>
      <c r="K59" s="56" t="s">
        <v>217</v>
      </c>
      <c r="L59" s="63" t="s">
        <v>262</v>
      </c>
      <c r="X59" s="316"/>
    </row>
    <row r="60" spans="1:24" ht="94.5" customHeight="1" x14ac:dyDescent="0.3">
      <c r="A60" s="64">
        <v>15</v>
      </c>
      <c r="B60" s="115" t="s">
        <v>992</v>
      </c>
      <c r="C60" s="58" t="s">
        <v>216</v>
      </c>
      <c r="D60" s="64" t="s">
        <v>993</v>
      </c>
      <c r="E60" s="65">
        <v>2300000</v>
      </c>
      <c r="F60" s="65">
        <v>2300000</v>
      </c>
      <c r="G60" s="65">
        <v>2300000</v>
      </c>
      <c r="H60" s="65">
        <v>2300000</v>
      </c>
      <c r="I60" s="65">
        <v>2300000</v>
      </c>
      <c r="J60" s="59" t="s">
        <v>782</v>
      </c>
      <c r="K60" s="58" t="s">
        <v>217</v>
      </c>
      <c r="L60" s="66" t="s">
        <v>262</v>
      </c>
      <c r="X60" s="316"/>
    </row>
    <row r="61" spans="1:24" ht="69" customHeight="1" x14ac:dyDescent="0.2">
      <c r="A61" s="67">
        <v>16</v>
      </c>
      <c r="B61" s="53" t="s">
        <v>1102</v>
      </c>
      <c r="C61" s="261" t="s">
        <v>216</v>
      </c>
      <c r="D61" s="262" t="s">
        <v>383</v>
      </c>
      <c r="E61" s="263">
        <v>807000</v>
      </c>
      <c r="F61" s="263">
        <v>807000</v>
      </c>
      <c r="G61" s="263">
        <v>807000</v>
      </c>
      <c r="H61" s="263">
        <v>807000</v>
      </c>
      <c r="I61" s="263">
        <v>807000</v>
      </c>
      <c r="J61" s="264" t="s">
        <v>955</v>
      </c>
      <c r="K61" s="261" t="s">
        <v>217</v>
      </c>
      <c r="L61" s="265" t="s">
        <v>262</v>
      </c>
    </row>
    <row r="62" spans="1:24" ht="78.75" customHeight="1" x14ac:dyDescent="0.2">
      <c r="A62" s="64">
        <v>17</v>
      </c>
      <c r="B62" s="58" t="s">
        <v>954</v>
      </c>
      <c r="C62" s="115" t="s">
        <v>216</v>
      </c>
      <c r="D62" s="321" t="s">
        <v>383</v>
      </c>
      <c r="E62" s="322">
        <v>904000</v>
      </c>
      <c r="F62" s="322">
        <v>904000</v>
      </c>
      <c r="G62" s="322">
        <v>904000</v>
      </c>
      <c r="H62" s="322">
        <v>904000</v>
      </c>
      <c r="I62" s="322">
        <v>904000</v>
      </c>
      <c r="J62" s="323" t="s">
        <v>955</v>
      </c>
      <c r="K62" s="115" t="s">
        <v>217</v>
      </c>
      <c r="L62" s="274" t="s">
        <v>262</v>
      </c>
    </row>
    <row r="63" spans="1:24" ht="18.75" x14ac:dyDescent="0.3">
      <c r="A63" s="28"/>
      <c r="B63" s="317"/>
      <c r="C63" s="172" t="s">
        <v>1103</v>
      </c>
      <c r="D63" s="173">
        <v>17</v>
      </c>
      <c r="E63" s="174">
        <f>SUM(E59:E62)</f>
        <v>10611000</v>
      </c>
      <c r="F63" s="174">
        <f t="shared" ref="F63:H63" si="2">SUM(F59:F62)</f>
        <v>10611000</v>
      </c>
      <c r="G63" s="174">
        <f t="shared" si="2"/>
        <v>10611000</v>
      </c>
      <c r="H63" s="174">
        <f t="shared" si="2"/>
        <v>10611000</v>
      </c>
      <c r="I63" s="174">
        <f>SUM(I59:I62)</f>
        <v>10611000</v>
      </c>
      <c r="J63" s="317"/>
      <c r="K63" s="318"/>
      <c r="L63" s="319"/>
      <c r="M63" s="319"/>
      <c r="N63" s="319"/>
      <c r="O63" s="319"/>
      <c r="P63" s="319"/>
      <c r="Q63" s="320"/>
      <c r="R63" s="317"/>
      <c r="S63" s="299"/>
    </row>
    <row r="64" spans="1:24" ht="18.75" x14ac:dyDescent="0.2">
      <c r="A64" s="28"/>
      <c r="B64" s="317"/>
      <c r="C64" s="317"/>
      <c r="D64" s="318"/>
      <c r="E64" s="319"/>
      <c r="F64" s="319"/>
      <c r="G64" s="319"/>
      <c r="H64" s="319"/>
      <c r="I64" s="319"/>
      <c r="J64" s="320"/>
      <c r="K64" s="317"/>
      <c r="L64" s="299"/>
    </row>
    <row r="65" spans="1:19" ht="18.75" x14ac:dyDescent="0.2">
      <c r="A65" s="28"/>
      <c r="B65" s="317"/>
      <c r="C65" s="317"/>
      <c r="D65" s="318"/>
      <c r="E65" s="319"/>
      <c r="F65" s="319"/>
      <c r="G65" s="319"/>
      <c r="H65" s="319"/>
      <c r="I65" s="319"/>
      <c r="J65" s="320"/>
      <c r="K65" s="317"/>
      <c r="L65" s="299"/>
    </row>
    <row r="66" spans="1:19" ht="20.25" x14ac:dyDescent="0.3">
      <c r="A66" s="28"/>
      <c r="B66" s="317"/>
      <c r="C66" s="317"/>
      <c r="D66" s="318"/>
      <c r="E66" s="319"/>
      <c r="F66" s="319"/>
      <c r="G66" s="319"/>
      <c r="H66" s="319"/>
      <c r="I66" s="319"/>
      <c r="J66" s="320"/>
      <c r="K66" s="317"/>
      <c r="L66" s="3">
        <v>134</v>
      </c>
    </row>
    <row r="67" spans="1:19" ht="18.75" x14ac:dyDescent="0.3">
      <c r="A67" s="28"/>
      <c r="B67" s="317"/>
      <c r="C67" s="317"/>
      <c r="D67" s="318"/>
      <c r="E67" s="319"/>
      <c r="F67" s="319"/>
      <c r="G67" s="319"/>
      <c r="H67" s="319"/>
      <c r="I67" s="319"/>
      <c r="J67" s="320"/>
      <c r="K67" s="317"/>
      <c r="L67" s="313" t="s">
        <v>1080</v>
      </c>
      <c r="M67" s="299"/>
    </row>
    <row r="68" spans="1:19" s="1" customFormat="1" ht="20.25" x14ac:dyDescent="0.3">
      <c r="B68" s="3" t="s">
        <v>295</v>
      </c>
      <c r="C68" s="3"/>
      <c r="D68" s="3"/>
      <c r="E68" s="3"/>
      <c r="F68" s="3"/>
      <c r="G68" s="3"/>
      <c r="H68" s="3"/>
      <c r="I68" s="3"/>
      <c r="J68" s="3"/>
      <c r="K68" s="3"/>
      <c r="M68" s="12"/>
    </row>
    <row r="69" spans="1:19" s="1" customFormat="1" ht="20.25" x14ac:dyDescent="0.3">
      <c r="B69" s="3" t="s">
        <v>420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12"/>
    </row>
    <row r="70" spans="1:19" s="1" customFormat="1" ht="20.25" x14ac:dyDescent="0.3">
      <c r="A70" s="6"/>
      <c r="B70" s="6"/>
      <c r="C70" s="6"/>
      <c r="D70" s="118" t="s">
        <v>78</v>
      </c>
      <c r="E70" s="777" t="s">
        <v>4</v>
      </c>
      <c r="F70" s="778"/>
      <c r="G70" s="778"/>
      <c r="H70" s="778"/>
      <c r="I70" s="779"/>
      <c r="J70" s="6" t="s">
        <v>422</v>
      </c>
      <c r="K70" s="6"/>
      <c r="L70" s="310" t="s">
        <v>80</v>
      </c>
      <c r="M70" s="12"/>
    </row>
    <row r="71" spans="1:19" s="1" customFormat="1" ht="20.25" x14ac:dyDescent="0.3">
      <c r="A71" s="4" t="s">
        <v>76</v>
      </c>
      <c r="B71" s="4" t="s">
        <v>3</v>
      </c>
      <c r="C71" s="4" t="s">
        <v>77</v>
      </c>
      <c r="D71" s="119" t="s">
        <v>1078</v>
      </c>
      <c r="E71" s="119">
        <v>2561</v>
      </c>
      <c r="F71" s="119">
        <v>2562</v>
      </c>
      <c r="G71" s="119">
        <v>2563</v>
      </c>
      <c r="H71" s="119">
        <v>2564</v>
      </c>
      <c r="I71" s="119">
        <v>2565</v>
      </c>
      <c r="J71" s="308" t="s">
        <v>423</v>
      </c>
      <c r="K71" s="52" t="s">
        <v>79</v>
      </c>
      <c r="L71" s="311" t="s">
        <v>424</v>
      </c>
      <c r="M71" s="12"/>
    </row>
    <row r="72" spans="1:19" s="1" customFormat="1" ht="20.25" x14ac:dyDescent="0.3">
      <c r="A72" s="5"/>
      <c r="B72" s="5"/>
      <c r="C72" s="5"/>
      <c r="D72" s="122" t="s">
        <v>1079</v>
      </c>
      <c r="E72" s="121" t="s">
        <v>5</v>
      </c>
      <c r="F72" s="121" t="s">
        <v>5</v>
      </c>
      <c r="G72" s="121" t="s">
        <v>5</v>
      </c>
      <c r="H72" s="121" t="s">
        <v>5</v>
      </c>
      <c r="I72" s="121" t="s">
        <v>5</v>
      </c>
      <c r="J72" s="5"/>
      <c r="K72" s="5"/>
      <c r="L72" s="312"/>
      <c r="M72" s="12"/>
    </row>
    <row r="73" spans="1:19" ht="72.75" customHeight="1" x14ac:dyDescent="0.2">
      <c r="A73" s="61">
        <v>18</v>
      </c>
      <c r="B73" s="266" t="s">
        <v>1088</v>
      </c>
      <c r="C73" s="266" t="s">
        <v>216</v>
      </c>
      <c r="D73" s="267" t="s">
        <v>383</v>
      </c>
      <c r="E73" s="268">
        <v>350000</v>
      </c>
      <c r="F73" s="268">
        <v>350000</v>
      </c>
      <c r="G73" s="268">
        <v>350000</v>
      </c>
      <c r="H73" s="268">
        <v>350000</v>
      </c>
      <c r="I73" s="268">
        <v>350000</v>
      </c>
      <c r="J73" s="269" t="s">
        <v>955</v>
      </c>
      <c r="K73" s="266" t="s">
        <v>217</v>
      </c>
      <c r="L73" s="270" t="s">
        <v>262</v>
      </c>
    </row>
    <row r="74" spans="1:19" ht="71.25" customHeight="1" x14ac:dyDescent="0.2">
      <c r="A74" s="61">
        <v>19</v>
      </c>
      <c r="B74" s="266" t="s">
        <v>1089</v>
      </c>
      <c r="C74" s="266" t="s">
        <v>216</v>
      </c>
      <c r="D74" s="267" t="s">
        <v>383</v>
      </c>
      <c r="E74" s="268">
        <v>960000</v>
      </c>
      <c r="F74" s="268">
        <v>960000</v>
      </c>
      <c r="G74" s="268">
        <v>960000</v>
      </c>
      <c r="H74" s="268">
        <v>960000</v>
      </c>
      <c r="I74" s="268">
        <v>960000</v>
      </c>
      <c r="J74" s="269" t="s">
        <v>955</v>
      </c>
      <c r="K74" s="266" t="s">
        <v>217</v>
      </c>
      <c r="L74" s="270" t="s">
        <v>262</v>
      </c>
    </row>
    <row r="75" spans="1:19" ht="75" customHeight="1" x14ac:dyDescent="0.2">
      <c r="A75" s="61">
        <v>20</v>
      </c>
      <c r="B75" s="266" t="s">
        <v>1090</v>
      </c>
      <c r="C75" s="266" t="s">
        <v>216</v>
      </c>
      <c r="D75" s="267" t="s">
        <v>383</v>
      </c>
      <c r="E75" s="268">
        <v>219000</v>
      </c>
      <c r="F75" s="268">
        <v>219000</v>
      </c>
      <c r="G75" s="268">
        <v>219000</v>
      </c>
      <c r="H75" s="268">
        <v>219000</v>
      </c>
      <c r="I75" s="268">
        <v>219000</v>
      </c>
      <c r="J75" s="269" t="s">
        <v>955</v>
      </c>
      <c r="K75" s="266" t="s">
        <v>217</v>
      </c>
      <c r="L75" s="270" t="s">
        <v>262</v>
      </c>
    </row>
    <row r="76" spans="1:19" ht="100.5" customHeight="1" x14ac:dyDescent="0.2">
      <c r="A76" s="64">
        <v>21</v>
      </c>
      <c r="B76" s="98" t="s">
        <v>1062</v>
      </c>
      <c r="C76" s="98" t="s">
        <v>468</v>
      </c>
      <c r="D76" s="167" t="s">
        <v>211</v>
      </c>
      <c r="E76" s="259">
        <v>10000000</v>
      </c>
      <c r="F76" s="259">
        <v>10000000</v>
      </c>
      <c r="G76" s="259">
        <v>10000000</v>
      </c>
      <c r="H76" s="259">
        <v>10000000</v>
      </c>
      <c r="I76" s="259">
        <v>10000000</v>
      </c>
      <c r="J76" s="260" t="s">
        <v>758</v>
      </c>
      <c r="K76" s="98" t="s">
        <v>1019</v>
      </c>
      <c r="L76" s="274" t="s">
        <v>88</v>
      </c>
    </row>
    <row r="77" spans="1:19" ht="22.5" customHeight="1" x14ac:dyDescent="0.3">
      <c r="C77" s="172" t="s">
        <v>1104</v>
      </c>
      <c r="D77" s="173">
        <v>21</v>
      </c>
      <c r="E77" s="174">
        <f>SUM(E73:E76)</f>
        <v>11529000</v>
      </c>
      <c r="F77" s="174">
        <f t="shared" ref="F77:H77" si="3">SUM(F73:F76)</f>
        <v>11529000</v>
      </c>
      <c r="G77" s="174">
        <f t="shared" si="3"/>
        <v>11529000</v>
      </c>
      <c r="H77" s="174">
        <f t="shared" si="3"/>
        <v>11529000</v>
      </c>
      <c r="I77" s="174">
        <f>SUM(I73:I76)</f>
        <v>11529000</v>
      </c>
      <c r="S77" s="316"/>
    </row>
    <row r="78" spans="1:19" ht="22.5" customHeight="1" x14ac:dyDescent="0.3">
      <c r="L78" s="316"/>
    </row>
    <row r="79" spans="1:19" ht="22.5" customHeight="1" x14ac:dyDescent="0.3">
      <c r="L79" s="1"/>
    </row>
    <row r="80" spans="1:19" ht="22.5" customHeight="1" x14ac:dyDescent="0.3">
      <c r="L80" s="3">
        <v>135</v>
      </c>
    </row>
    <row r="81" spans="1:15" ht="23.25" customHeight="1" x14ac:dyDescent="0.3">
      <c r="L81" s="313" t="s">
        <v>1080</v>
      </c>
    </row>
    <row r="82" spans="1:15" s="1" customFormat="1" ht="20.25" x14ac:dyDescent="0.3">
      <c r="B82" s="3" t="s">
        <v>295</v>
      </c>
      <c r="C82" s="3"/>
      <c r="D82" s="3"/>
      <c r="E82" s="3"/>
      <c r="F82" s="3"/>
      <c r="G82" s="3"/>
      <c r="H82" s="3"/>
      <c r="I82" s="3"/>
      <c r="J82" s="3"/>
      <c r="K82" s="3"/>
      <c r="M82" s="12"/>
    </row>
    <row r="83" spans="1:15" s="1" customFormat="1" ht="20.25" x14ac:dyDescent="0.3">
      <c r="B83" s="3" t="s">
        <v>420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12"/>
    </row>
    <row r="84" spans="1:15" s="1" customFormat="1" ht="20.25" x14ac:dyDescent="0.3">
      <c r="A84" s="6"/>
      <c r="B84" s="6"/>
      <c r="C84" s="6"/>
      <c r="D84" s="118" t="s">
        <v>78</v>
      </c>
      <c r="E84" s="777" t="s">
        <v>4</v>
      </c>
      <c r="F84" s="778"/>
      <c r="G84" s="778"/>
      <c r="H84" s="778"/>
      <c r="I84" s="779"/>
      <c r="J84" s="6" t="s">
        <v>422</v>
      </c>
      <c r="K84" s="6"/>
      <c r="L84" s="310" t="s">
        <v>80</v>
      </c>
      <c r="M84" s="12"/>
    </row>
    <row r="85" spans="1:15" s="1" customFormat="1" ht="20.25" x14ac:dyDescent="0.3">
      <c r="A85" s="4" t="s">
        <v>76</v>
      </c>
      <c r="B85" s="4" t="s">
        <v>3</v>
      </c>
      <c r="C85" s="4" t="s">
        <v>77</v>
      </c>
      <c r="D85" s="119" t="s">
        <v>1078</v>
      </c>
      <c r="E85" s="119">
        <v>2561</v>
      </c>
      <c r="F85" s="119">
        <v>2562</v>
      </c>
      <c r="G85" s="119">
        <v>2563</v>
      </c>
      <c r="H85" s="119">
        <v>2564</v>
      </c>
      <c r="I85" s="119">
        <v>2565</v>
      </c>
      <c r="J85" s="301" t="s">
        <v>423</v>
      </c>
      <c r="K85" s="52" t="s">
        <v>79</v>
      </c>
      <c r="L85" s="311" t="s">
        <v>424</v>
      </c>
      <c r="M85" s="12"/>
    </row>
    <row r="86" spans="1:15" s="1" customFormat="1" ht="20.25" x14ac:dyDescent="0.3">
      <c r="A86" s="5"/>
      <c r="B86" s="5"/>
      <c r="C86" s="5"/>
      <c r="D86" s="122" t="s">
        <v>1079</v>
      </c>
      <c r="E86" s="121" t="s">
        <v>5</v>
      </c>
      <c r="F86" s="121" t="s">
        <v>5</v>
      </c>
      <c r="G86" s="121" t="s">
        <v>5</v>
      </c>
      <c r="H86" s="121" t="s">
        <v>5</v>
      </c>
      <c r="I86" s="121" t="s">
        <v>5</v>
      </c>
      <c r="J86" s="5"/>
      <c r="K86" s="5"/>
      <c r="L86" s="312"/>
      <c r="M86" s="12"/>
    </row>
    <row r="87" spans="1:15" ht="112.5" customHeight="1" x14ac:dyDescent="0.2">
      <c r="A87" s="67">
        <v>22</v>
      </c>
      <c r="B87" s="272" t="s">
        <v>1063</v>
      </c>
      <c r="C87" s="272" t="s">
        <v>468</v>
      </c>
      <c r="D87" s="169" t="s">
        <v>211</v>
      </c>
      <c r="E87" s="273">
        <v>2072000</v>
      </c>
      <c r="F87" s="273">
        <v>2072000</v>
      </c>
      <c r="G87" s="273">
        <v>2072000</v>
      </c>
      <c r="H87" s="273">
        <v>2072000</v>
      </c>
      <c r="I87" s="273">
        <v>2072000</v>
      </c>
      <c r="J87" s="222" t="s">
        <v>758</v>
      </c>
      <c r="K87" s="272" t="s">
        <v>1019</v>
      </c>
      <c r="L87" s="265" t="s">
        <v>88</v>
      </c>
    </row>
    <row r="88" spans="1:15" s="1" customFormat="1" ht="66" customHeight="1" x14ac:dyDescent="0.3">
      <c r="A88" s="61">
        <v>23</v>
      </c>
      <c r="B88" s="266" t="s">
        <v>1065</v>
      </c>
      <c r="C88" s="105" t="s">
        <v>468</v>
      </c>
      <c r="D88" s="165" t="s">
        <v>211</v>
      </c>
      <c r="E88" s="680">
        <v>2000000</v>
      </c>
      <c r="F88" s="680">
        <v>2000000</v>
      </c>
      <c r="G88" s="680">
        <v>2000000</v>
      </c>
      <c r="H88" s="680">
        <v>2000000</v>
      </c>
      <c r="I88" s="680">
        <v>2000000</v>
      </c>
      <c r="J88" s="211" t="s">
        <v>758</v>
      </c>
      <c r="K88" s="105" t="s">
        <v>1019</v>
      </c>
      <c r="L88" s="270" t="s">
        <v>262</v>
      </c>
      <c r="M88" s="12"/>
      <c r="O88" s="324"/>
    </row>
    <row r="89" spans="1:15" s="1" customFormat="1" ht="69" customHeight="1" x14ac:dyDescent="0.3">
      <c r="A89" s="64">
        <v>24</v>
      </c>
      <c r="B89" s="115" t="s">
        <v>1073</v>
      </c>
      <c r="C89" s="98" t="s">
        <v>468</v>
      </c>
      <c r="D89" s="167" t="s">
        <v>211</v>
      </c>
      <c r="E89" s="259">
        <v>2000000</v>
      </c>
      <c r="F89" s="259">
        <v>2000000</v>
      </c>
      <c r="G89" s="259">
        <v>2000000</v>
      </c>
      <c r="H89" s="259">
        <v>2000000</v>
      </c>
      <c r="I89" s="259">
        <v>2000000</v>
      </c>
      <c r="J89" s="260" t="s">
        <v>758</v>
      </c>
      <c r="K89" s="98" t="s">
        <v>1019</v>
      </c>
      <c r="L89" s="274" t="s">
        <v>262</v>
      </c>
      <c r="M89" s="12"/>
    </row>
    <row r="90" spans="1:15" s="1" customFormat="1" ht="63" x14ac:dyDescent="0.3">
      <c r="A90" s="33">
        <v>25</v>
      </c>
      <c r="B90" s="681" t="s">
        <v>1072</v>
      </c>
      <c r="C90" s="682" t="s">
        <v>468</v>
      </c>
      <c r="D90" s="303" t="s">
        <v>211</v>
      </c>
      <c r="E90" s="304">
        <v>2000000</v>
      </c>
      <c r="F90" s="304">
        <v>2000000</v>
      </c>
      <c r="G90" s="304">
        <v>2000000</v>
      </c>
      <c r="H90" s="304">
        <v>2000000</v>
      </c>
      <c r="I90" s="304">
        <v>2000000</v>
      </c>
      <c r="J90" s="683" t="s">
        <v>758</v>
      </c>
      <c r="K90" s="682" t="s">
        <v>1019</v>
      </c>
      <c r="L90" s="684" t="s">
        <v>262</v>
      </c>
      <c r="M90" s="12"/>
    </row>
    <row r="91" spans="1:15" ht="24.95" customHeight="1" x14ac:dyDescent="0.3">
      <c r="C91" s="172" t="s">
        <v>1105</v>
      </c>
      <c r="D91" s="173">
        <v>25</v>
      </c>
      <c r="E91" s="174">
        <f>SUM(E87:E90)</f>
        <v>8072000</v>
      </c>
      <c r="F91" s="174">
        <f t="shared" ref="F91:I91" si="4">SUM(F87:F90)</f>
        <v>8072000</v>
      </c>
      <c r="G91" s="174">
        <f t="shared" si="4"/>
        <v>8072000</v>
      </c>
      <c r="H91" s="174">
        <f t="shared" si="4"/>
        <v>8072000</v>
      </c>
      <c r="I91" s="174">
        <f t="shared" si="4"/>
        <v>8072000</v>
      </c>
    </row>
    <row r="92" spans="1:15" ht="24.95" customHeight="1" x14ac:dyDescent="0.3">
      <c r="C92" s="176"/>
      <c r="D92" s="177"/>
      <c r="E92" s="178"/>
      <c r="F92" s="178"/>
      <c r="G92" s="178"/>
      <c r="H92" s="178"/>
      <c r="I92" s="178"/>
    </row>
    <row r="93" spans="1:15" ht="24.95" customHeight="1" x14ac:dyDescent="0.3">
      <c r="C93" s="176"/>
      <c r="D93" s="177"/>
      <c r="E93" s="178"/>
      <c r="F93" s="178"/>
      <c r="G93" s="178"/>
      <c r="H93" s="178"/>
      <c r="I93" s="178"/>
    </row>
    <row r="94" spans="1:15" ht="24.95" customHeight="1" x14ac:dyDescent="0.3">
      <c r="C94" s="176"/>
      <c r="D94" s="177"/>
      <c r="E94" s="178"/>
      <c r="F94" s="178"/>
      <c r="G94" s="178"/>
      <c r="H94" s="178"/>
      <c r="I94" s="178"/>
      <c r="L94" s="3">
        <v>136</v>
      </c>
    </row>
    <row r="95" spans="1:15" ht="23.25" customHeight="1" x14ac:dyDescent="0.3">
      <c r="L95" s="313" t="s">
        <v>1080</v>
      </c>
    </row>
    <row r="96" spans="1:15" s="1" customFormat="1" ht="20.25" x14ac:dyDescent="0.3">
      <c r="B96" s="3" t="s">
        <v>295</v>
      </c>
      <c r="C96" s="3"/>
      <c r="D96" s="3"/>
      <c r="E96" s="3"/>
      <c r="F96" s="3"/>
      <c r="G96" s="3"/>
      <c r="H96" s="3"/>
      <c r="I96" s="3"/>
      <c r="J96" s="3"/>
      <c r="K96" s="3"/>
      <c r="M96" s="12"/>
    </row>
    <row r="97" spans="1:21" s="1" customFormat="1" ht="20.25" x14ac:dyDescent="0.3">
      <c r="B97" s="3" t="s">
        <v>420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12"/>
    </row>
    <row r="98" spans="1:21" s="1" customFormat="1" ht="20.25" x14ac:dyDescent="0.3">
      <c r="A98" s="6"/>
      <c r="B98" s="6"/>
      <c r="C98" s="6"/>
      <c r="D98" s="118" t="s">
        <v>78</v>
      </c>
      <c r="E98" s="777" t="s">
        <v>4</v>
      </c>
      <c r="F98" s="778"/>
      <c r="G98" s="778"/>
      <c r="H98" s="778"/>
      <c r="I98" s="779"/>
      <c r="J98" s="6" t="s">
        <v>422</v>
      </c>
      <c r="K98" s="6"/>
      <c r="L98" s="310" t="s">
        <v>80</v>
      </c>
      <c r="M98" s="12"/>
    </row>
    <row r="99" spans="1:21" s="1" customFormat="1" ht="20.25" x14ac:dyDescent="0.3">
      <c r="A99" s="4" t="s">
        <v>76</v>
      </c>
      <c r="B99" s="4" t="s">
        <v>3</v>
      </c>
      <c r="C99" s="4" t="s">
        <v>77</v>
      </c>
      <c r="D99" s="119" t="s">
        <v>1078</v>
      </c>
      <c r="E99" s="119">
        <v>2561</v>
      </c>
      <c r="F99" s="119">
        <v>2562</v>
      </c>
      <c r="G99" s="119">
        <v>2563</v>
      </c>
      <c r="H99" s="119">
        <v>2564</v>
      </c>
      <c r="I99" s="119">
        <v>2565</v>
      </c>
      <c r="J99" s="308" t="s">
        <v>423</v>
      </c>
      <c r="K99" s="52" t="s">
        <v>79</v>
      </c>
      <c r="L99" s="311" t="s">
        <v>424</v>
      </c>
      <c r="M99" s="12"/>
    </row>
    <row r="100" spans="1:21" s="1" customFormat="1" ht="20.25" x14ac:dyDescent="0.3">
      <c r="A100" s="5"/>
      <c r="B100" s="5"/>
      <c r="C100" s="5"/>
      <c r="D100" s="122" t="s">
        <v>1079</v>
      </c>
      <c r="E100" s="121" t="s">
        <v>5</v>
      </c>
      <c r="F100" s="121" t="s">
        <v>5</v>
      </c>
      <c r="G100" s="121" t="s">
        <v>5</v>
      </c>
      <c r="H100" s="121" t="s">
        <v>5</v>
      </c>
      <c r="I100" s="121" t="s">
        <v>5</v>
      </c>
      <c r="J100" s="5"/>
      <c r="K100" s="5"/>
      <c r="L100" s="312"/>
      <c r="M100" s="12"/>
    </row>
    <row r="101" spans="1:21" s="1" customFormat="1" ht="60" customHeight="1" x14ac:dyDescent="0.3">
      <c r="A101" s="113">
        <v>26</v>
      </c>
      <c r="B101" s="636" t="s">
        <v>1310</v>
      </c>
      <c r="C101" s="71" t="s">
        <v>382</v>
      </c>
      <c r="D101" s="113" t="s">
        <v>211</v>
      </c>
      <c r="E101" s="570">
        <v>0</v>
      </c>
      <c r="F101" s="143">
        <v>1200000</v>
      </c>
      <c r="G101" s="143">
        <v>1200000</v>
      </c>
      <c r="H101" s="143">
        <v>1200000</v>
      </c>
      <c r="I101" s="143">
        <v>1200000</v>
      </c>
      <c r="J101" s="89" t="s">
        <v>781</v>
      </c>
      <c r="K101" s="71" t="s">
        <v>93</v>
      </c>
      <c r="L101" s="144" t="s">
        <v>88</v>
      </c>
      <c r="M101" s="12"/>
    </row>
    <row r="102" spans="1:21" s="1" customFormat="1" ht="56.25" x14ac:dyDescent="0.3">
      <c r="A102" s="113">
        <v>27</v>
      </c>
      <c r="B102" s="636" t="s">
        <v>1311</v>
      </c>
      <c r="C102" s="71" t="s">
        <v>382</v>
      </c>
      <c r="D102" s="113" t="s">
        <v>211</v>
      </c>
      <c r="E102" s="570">
        <v>0</v>
      </c>
      <c r="F102" s="143">
        <v>1200000</v>
      </c>
      <c r="G102" s="143">
        <v>1200000</v>
      </c>
      <c r="H102" s="143">
        <v>1200000</v>
      </c>
      <c r="I102" s="143">
        <v>1200000</v>
      </c>
      <c r="J102" s="89" t="s">
        <v>781</v>
      </c>
      <c r="K102" s="71" t="s">
        <v>93</v>
      </c>
      <c r="L102" s="144" t="s">
        <v>88</v>
      </c>
      <c r="M102" s="12"/>
    </row>
    <row r="103" spans="1:21" s="1" customFormat="1" ht="56.25" x14ac:dyDescent="0.3">
      <c r="A103" s="113">
        <v>28</v>
      </c>
      <c r="B103" s="636" t="s">
        <v>1312</v>
      </c>
      <c r="C103" s="171" t="s">
        <v>382</v>
      </c>
      <c r="D103" s="113" t="s">
        <v>211</v>
      </c>
      <c r="E103" s="570">
        <v>0</v>
      </c>
      <c r="F103" s="143">
        <v>1200000</v>
      </c>
      <c r="G103" s="143">
        <v>1200000</v>
      </c>
      <c r="H103" s="143">
        <v>1200000</v>
      </c>
      <c r="I103" s="143">
        <v>1200000</v>
      </c>
      <c r="J103" s="89" t="s">
        <v>781</v>
      </c>
      <c r="K103" s="71" t="s">
        <v>93</v>
      </c>
      <c r="L103" s="144" t="s">
        <v>88</v>
      </c>
      <c r="M103" s="12"/>
    </row>
    <row r="104" spans="1:21" s="1" customFormat="1" ht="56.25" x14ac:dyDescent="0.3">
      <c r="A104" s="113">
        <v>29</v>
      </c>
      <c r="B104" s="636" t="s">
        <v>1313</v>
      </c>
      <c r="C104" s="171" t="s">
        <v>382</v>
      </c>
      <c r="D104" s="113" t="s">
        <v>211</v>
      </c>
      <c r="E104" s="570">
        <v>0</v>
      </c>
      <c r="F104" s="143">
        <v>1200000</v>
      </c>
      <c r="G104" s="143">
        <v>1200000</v>
      </c>
      <c r="H104" s="143">
        <v>1200000</v>
      </c>
      <c r="I104" s="143">
        <v>1200000</v>
      </c>
      <c r="J104" s="89" t="s">
        <v>781</v>
      </c>
      <c r="K104" s="71" t="s">
        <v>93</v>
      </c>
      <c r="L104" s="144" t="s">
        <v>88</v>
      </c>
      <c r="M104" s="12"/>
    </row>
    <row r="105" spans="1:21" s="1" customFormat="1" ht="56.25" x14ac:dyDescent="0.3">
      <c r="A105" s="113">
        <v>30</v>
      </c>
      <c r="B105" s="636" t="s">
        <v>1314</v>
      </c>
      <c r="C105" s="171" t="s">
        <v>382</v>
      </c>
      <c r="D105" s="113" t="s">
        <v>211</v>
      </c>
      <c r="E105" s="570">
        <v>0</v>
      </c>
      <c r="F105" s="143">
        <v>1200000</v>
      </c>
      <c r="G105" s="143">
        <v>1200000</v>
      </c>
      <c r="H105" s="143">
        <v>1200000</v>
      </c>
      <c r="I105" s="143">
        <v>1200000</v>
      </c>
      <c r="J105" s="89" t="s">
        <v>781</v>
      </c>
      <c r="K105" s="71" t="s">
        <v>93</v>
      </c>
      <c r="L105" s="144" t="s">
        <v>88</v>
      </c>
      <c r="M105" s="12"/>
    </row>
    <row r="106" spans="1:21" s="1" customFormat="1" ht="56.25" x14ac:dyDescent="0.3">
      <c r="A106" s="73">
        <v>31</v>
      </c>
      <c r="B106" s="637" t="s">
        <v>1315</v>
      </c>
      <c r="C106" s="97" t="s">
        <v>382</v>
      </c>
      <c r="D106" s="73" t="s">
        <v>211</v>
      </c>
      <c r="E106" s="571">
        <v>0</v>
      </c>
      <c r="F106" s="74">
        <v>1200000</v>
      </c>
      <c r="G106" s="74">
        <v>1200000</v>
      </c>
      <c r="H106" s="74">
        <v>1200000</v>
      </c>
      <c r="I106" s="74">
        <v>1200000</v>
      </c>
      <c r="J106" s="75" t="s">
        <v>781</v>
      </c>
      <c r="K106" s="72" t="s">
        <v>93</v>
      </c>
      <c r="L106" s="76" t="s">
        <v>88</v>
      </c>
      <c r="M106" s="12"/>
    </row>
    <row r="107" spans="1:21" ht="15.75" customHeight="1" x14ac:dyDescent="0.3">
      <c r="C107" s="172" t="s">
        <v>1106</v>
      </c>
      <c r="D107" s="173" t="s">
        <v>1349</v>
      </c>
      <c r="E107" s="174">
        <f>SUM(E90:E106)</f>
        <v>10074561</v>
      </c>
      <c r="F107" s="174">
        <f>SUM(F90:F106)</f>
        <v>17274562</v>
      </c>
      <c r="G107" s="174">
        <f>SUM(G90:G106)</f>
        <v>17274563</v>
      </c>
      <c r="H107" s="174">
        <f>SUM(H90:H106)</f>
        <v>17274564</v>
      </c>
      <c r="I107" s="174">
        <f>SUM(I90:I106)</f>
        <v>17274565</v>
      </c>
      <c r="J107" s="176"/>
      <c r="K107" s="177"/>
      <c r="L107" s="178"/>
      <c r="M107" s="178"/>
      <c r="N107" s="178"/>
      <c r="O107" s="178"/>
      <c r="P107" s="178"/>
    </row>
    <row r="108" spans="1:21" ht="14.25" customHeight="1" x14ac:dyDescent="0.3">
      <c r="C108" s="330" t="s">
        <v>410</v>
      </c>
      <c r="D108" s="331">
        <v>31</v>
      </c>
      <c r="E108" s="332">
        <f>E17+E32+E47+E63+E77+E91+E107</f>
        <v>109986561</v>
      </c>
      <c r="F108" s="332">
        <f>F17+F32+F47+F63+F77+F91+F107</f>
        <v>117186562</v>
      </c>
      <c r="G108" s="332">
        <f>G17+G32+G47+G63+G77+G91+G107</f>
        <v>117186563</v>
      </c>
      <c r="H108" s="332">
        <f>H17+H32+H47+H63+H77+H91+H107</f>
        <v>117186564</v>
      </c>
      <c r="I108" s="332">
        <f>I17+I32+I47+I63+I77+I91+I107</f>
        <v>117186565</v>
      </c>
    </row>
    <row r="109" spans="1:21" ht="24.95" customHeight="1" x14ac:dyDescent="0.3">
      <c r="C109" s="176"/>
      <c r="D109" s="177"/>
      <c r="E109" s="178"/>
      <c r="F109" s="178"/>
      <c r="G109" s="178"/>
      <c r="H109" s="178"/>
      <c r="I109" s="178"/>
    </row>
    <row r="110" spans="1:21" ht="24.95" customHeight="1" x14ac:dyDescent="0.3">
      <c r="C110" s="176"/>
      <c r="D110" s="177"/>
      <c r="E110" s="178"/>
      <c r="F110" s="178"/>
      <c r="G110" s="178"/>
      <c r="H110" s="178"/>
      <c r="I110" s="178"/>
      <c r="L110" s="3">
        <v>137</v>
      </c>
    </row>
    <row r="111" spans="1:21" ht="21.75" customHeight="1" x14ac:dyDescent="0.3">
      <c r="C111" s="176"/>
      <c r="D111" s="177"/>
      <c r="E111" s="178"/>
      <c r="F111" s="178"/>
      <c r="G111" s="178"/>
      <c r="H111" s="178"/>
      <c r="I111" s="178"/>
      <c r="L111" s="313" t="s">
        <v>1080</v>
      </c>
    </row>
    <row r="112" spans="1:21" ht="24.95" customHeight="1" x14ac:dyDescent="0.35">
      <c r="A112" s="782" t="s">
        <v>421</v>
      </c>
      <c r="B112" s="782"/>
      <c r="C112" s="782"/>
      <c r="D112" s="782"/>
      <c r="E112" s="782"/>
      <c r="F112" s="782"/>
      <c r="G112" s="782"/>
      <c r="H112" s="782"/>
      <c r="I112" s="782"/>
      <c r="J112" s="782"/>
      <c r="K112" s="782"/>
      <c r="L112" s="782"/>
      <c r="O112" s="176"/>
      <c r="P112" s="177"/>
      <c r="Q112" s="178"/>
      <c r="R112" s="178"/>
      <c r="S112" s="178"/>
      <c r="T112" s="178"/>
      <c r="U112" s="178"/>
    </row>
    <row r="113" spans="1:21" ht="24.95" customHeight="1" x14ac:dyDescent="0.35">
      <c r="A113" s="782" t="s">
        <v>953</v>
      </c>
      <c r="B113" s="782"/>
      <c r="C113" s="782"/>
      <c r="D113" s="782"/>
      <c r="E113" s="782"/>
      <c r="F113" s="782"/>
      <c r="G113" s="782"/>
      <c r="H113" s="782"/>
      <c r="I113" s="782"/>
      <c r="J113" s="782"/>
      <c r="K113" s="782"/>
      <c r="L113" s="782"/>
      <c r="O113" s="176"/>
      <c r="P113" s="177"/>
      <c r="Q113" s="178"/>
      <c r="R113" s="178"/>
      <c r="S113" s="178"/>
      <c r="T113" s="178"/>
      <c r="U113" s="178"/>
    </row>
    <row r="114" spans="1:21" ht="24.95" customHeight="1" x14ac:dyDescent="0.3">
      <c r="A114" s="1"/>
      <c r="B114" s="3" t="s">
        <v>295</v>
      </c>
      <c r="C114" s="3"/>
      <c r="D114" s="3"/>
      <c r="E114" s="3"/>
      <c r="F114" s="3"/>
      <c r="G114" s="3"/>
      <c r="H114" s="3"/>
      <c r="I114" s="3"/>
      <c r="J114" s="3"/>
      <c r="K114" s="3"/>
      <c r="L114" s="3"/>
      <c r="O114" s="176"/>
      <c r="P114" s="177"/>
      <c r="Q114" s="178"/>
      <c r="R114" s="178"/>
      <c r="S114" s="178"/>
      <c r="T114" s="178"/>
      <c r="U114" s="178"/>
    </row>
    <row r="115" spans="1:21" ht="24.95" customHeight="1" x14ac:dyDescent="0.3">
      <c r="A115" s="1"/>
      <c r="B115" s="3" t="s">
        <v>536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O115" s="176"/>
      <c r="P115" s="177"/>
      <c r="Q115" s="178"/>
      <c r="R115" s="178"/>
      <c r="S115" s="178"/>
      <c r="T115" s="178"/>
      <c r="U115" s="178"/>
    </row>
    <row r="116" spans="1:21" ht="24.95" customHeight="1" x14ac:dyDescent="0.3">
      <c r="A116" s="6"/>
      <c r="B116" s="6"/>
      <c r="C116" s="6"/>
      <c r="D116" s="118" t="s">
        <v>78</v>
      </c>
      <c r="E116" s="777" t="s">
        <v>4</v>
      </c>
      <c r="F116" s="778"/>
      <c r="G116" s="778"/>
      <c r="H116" s="778"/>
      <c r="I116" s="779"/>
      <c r="J116" s="6" t="s">
        <v>422</v>
      </c>
      <c r="K116" s="271"/>
      <c r="L116" s="685" t="s">
        <v>80</v>
      </c>
      <c r="O116" s="176"/>
      <c r="P116" s="177"/>
      <c r="Q116" s="178"/>
      <c r="R116" s="178"/>
      <c r="S116" s="178"/>
      <c r="T116" s="178"/>
      <c r="U116" s="178"/>
    </row>
    <row r="117" spans="1:21" ht="24.95" customHeight="1" x14ac:dyDescent="0.3">
      <c r="A117" s="4" t="s">
        <v>76</v>
      </c>
      <c r="B117" s="4" t="s">
        <v>3</v>
      </c>
      <c r="C117" s="4" t="s">
        <v>77</v>
      </c>
      <c r="D117" s="119" t="s">
        <v>1078</v>
      </c>
      <c r="E117" s="119">
        <v>2561</v>
      </c>
      <c r="F117" s="119">
        <v>2562</v>
      </c>
      <c r="G117" s="119">
        <v>2563</v>
      </c>
      <c r="H117" s="119">
        <v>2564</v>
      </c>
      <c r="I117" s="119">
        <v>2565</v>
      </c>
      <c r="J117" s="4" t="s">
        <v>423</v>
      </c>
      <c r="K117" s="52" t="s">
        <v>79</v>
      </c>
      <c r="L117" s="590" t="s">
        <v>424</v>
      </c>
      <c r="O117" s="176"/>
      <c r="P117" s="177"/>
      <c r="Q117" s="178"/>
      <c r="R117" s="178"/>
      <c r="S117" s="178"/>
      <c r="T117" s="178"/>
      <c r="U117" s="178"/>
    </row>
    <row r="118" spans="1:21" ht="24.95" customHeight="1" x14ac:dyDescent="0.3">
      <c r="A118" s="5"/>
      <c r="B118" s="5"/>
      <c r="C118" s="5"/>
      <c r="D118" s="122" t="s">
        <v>1079</v>
      </c>
      <c r="E118" s="121" t="s">
        <v>5</v>
      </c>
      <c r="F118" s="121" t="s">
        <v>5</v>
      </c>
      <c r="G118" s="121" t="s">
        <v>5</v>
      </c>
      <c r="H118" s="121" t="s">
        <v>5</v>
      </c>
      <c r="I118" s="121" t="s">
        <v>5</v>
      </c>
      <c r="J118" s="5"/>
      <c r="K118" s="5"/>
      <c r="L118" s="686"/>
      <c r="O118" s="176"/>
      <c r="P118" s="177"/>
      <c r="Q118" s="178"/>
      <c r="R118" s="178"/>
      <c r="S118" s="178"/>
      <c r="T118" s="178"/>
      <c r="U118" s="178"/>
    </row>
    <row r="119" spans="1:21" ht="219.75" customHeight="1" x14ac:dyDescent="0.3">
      <c r="A119" s="16">
        <v>1</v>
      </c>
      <c r="B119" s="17" t="s">
        <v>12</v>
      </c>
      <c r="C119" s="20" t="s">
        <v>208</v>
      </c>
      <c r="D119" s="16" t="s">
        <v>207</v>
      </c>
      <c r="E119" s="19">
        <v>1000000</v>
      </c>
      <c r="F119" s="19">
        <v>1000000</v>
      </c>
      <c r="G119" s="19">
        <v>1000000</v>
      </c>
      <c r="H119" s="19">
        <v>1000000</v>
      </c>
      <c r="I119" s="19">
        <v>1000000</v>
      </c>
      <c r="J119" s="23" t="s">
        <v>803</v>
      </c>
      <c r="K119" s="20" t="s">
        <v>209</v>
      </c>
      <c r="L119" s="16" t="s">
        <v>262</v>
      </c>
      <c r="O119" s="176"/>
      <c r="P119" s="177"/>
      <c r="Q119" s="178"/>
      <c r="R119" s="178"/>
      <c r="S119" s="178"/>
      <c r="T119" s="178"/>
      <c r="U119" s="178"/>
    </row>
    <row r="120" spans="1:21" ht="24.95" customHeight="1" x14ac:dyDescent="0.3">
      <c r="A120" s="8"/>
      <c r="B120" s="2"/>
      <c r="C120" s="335" t="s">
        <v>397</v>
      </c>
      <c r="D120" s="336">
        <v>1</v>
      </c>
      <c r="E120" s="337">
        <f>SUM(E119:E119)</f>
        <v>1000000</v>
      </c>
      <c r="F120" s="337">
        <f>SUM(F119:F119)</f>
        <v>1000000</v>
      </c>
      <c r="G120" s="337">
        <f>SUM(G119:G119)</f>
        <v>1000000</v>
      </c>
      <c r="H120" s="337">
        <f>SUM(H119:H119)</f>
        <v>1000000</v>
      </c>
      <c r="I120" s="337">
        <f>SUM(I119:I119)</f>
        <v>1000000</v>
      </c>
      <c r="J120" s="26"/>
      <c r="K120" s="77"/>
      <c r="L120" s="7"/>
      <c r="O120" s="176"/>
      <c r="P120" s="177"/>
      <c r="Q120" s="178"/>
      <c r="R120" s="178"/>
      <c r="S120" s="178"/>
      <c r="T120" s="178"/>
      <c r="U120" s="178"/>
    </row>
    <row r="121" spans="1:21" ht="24.95" customHeight="1" x14ac:dyDescent="0.3">
      <c r="C121" s="176"/>
      <c r="D121" s="177"/>
      <c r="E121" s="178"/>
      <c r="F121" s="178"/>
      <c r="G121" s="178"/>
      <c r="H121" s="178"/>
      <c r="I121" s="178"/>
    </row>
    <row r="122" spans="1:21" ht="24.95" customHeight="1" x14ac:dyDescent="0.3">
      <c r="C122" s="176"/>
      <c r="D122" s="177"/>
      <c r="E122" s="178"/>
      <c r="F122" s="178"/>
      <c r="G122" s="178"/>
      <c r="H122" s="178"/>
      <c r="I122" s="178"/>
    </row>
    <row r="123" spans="1:21" ht="24.95" customHeight="1" x14ac:dyDescent="0.3">
      <c r="C123" s="176"/>
      <c r="D123" s="177"/>
      <c r="E123" s="178"/>
      <c r="F123" s="178"/>
      <c r="G123" s="178"/>
      <c r="H123" s="178"/>
      <c r="I123" s="178"/>
      <c r="L123" s="1"/>
    </row>
    <row r="124" spans="1:21" ht="24.95" customHeight="1" x14ac:dyDescent="0.3">
      <c r="C124" s="176"/>
      <c r="D124" s="177"/>
      <c r="E124" s="178"/>
      <c r="F124" s="178"/>
      <c r="G124" s="178"/>
      <c r="H124" s="178"/>
      <c r="I124" s="178"/>
      <c r="L124" s="3">
        <v>138</v>
      </c>
    </row>
    <row r="125" spans="1:21" ht="24.95" customHeight="1" x14ac:dyDescent="0.3">
      <c r="C125" s="176"/>
      <c r="D125" s="177"/>
      <c r="E125" s="178"/>
      <c r="F125" s="178"/>
      <c r="G125" s="178"/>
      <c r="H125" s="178"/>
      <c r="I125" s="178"/>
      <c r="L125" s="313" t="s">
        <v>1080</v>
      </c>
    </row>
    <row r="126" spans="1:21" ht="24.95" customHeight="1" x14ac:dyDescent="0.35">
      <c r="A126" s="782" t="s">
        <v>421</v>
      </c>
      <c r="B126" s="782"/>
      <c r="C126" s="782"/>
      <c r="D126" s="782"/>
      <c r="E126" s="782"/>
      <c r="F126" s="782"/>
      <c r="G126" s="782"/>
      <c r="H126" s="782"/>
      <c r="I126" s="782"/>
      <c r="J126" s="782"/>
      <c r="K126" s="782"/>
      <c r="L126" s="782"/>
    </row>
    <row r="127" spans="1:21" ht="24.95" customHeight="1" x14ac:dyDescent="0.35">
      <c r="A127" s="782" t="s">
        <v>950</v>
      </c>
      <c r="B127" s="782"/>
      <c r="C127" s="782"/>
      <c r="D127" s="782"/>
      <c r="E127" s="782"/>
      <c r="F127" s="782"/>
      <c r="G127" s="782"/>
      <c r="H127" s="782"/>
      <c r="I127" s="782"/>
      <c r="J127" s="782"/>
      <c r="K127" s="782"/>
      <c r="L127" s="782"/>
    </row>
    <row r="128" spans="1:21" ht="24.95" customHeight="1" x14ac:dyDescent="0.3">
      <c r="A128" s="1"/>
      <c r="B128" s="3" t="s">
        <v>539</v>
      </c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3" ht="24.95" customHeight="1" x14ac:dyDescent="0.3">
      <c r="A129" s="1"/>
      <c r="B129" s="3" t="s">
        <v>540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3" ht="24.95" customHeight="1" x14ac:dyDescent="0.3">
      <c r="A130" s="6"/>
      <c r="B130" s="6"/>
      <c r="C130" s="6"/>
      <c r="D130" s="118" t="s">
        <v>78</v>
      </c>
      <c r="E130" s="777" t="s">
        <v>4</v>
      </c>
      <c r="F130" s="778"/>
      <c r="G130" s="778"/>
      <c r="H130" s="778"/>
      <c r="I130" s="779"/>
      <c r="J130" s="6" t="s">
        <v>422</v>
      </c>
      <c r="K130" s="271"/>
      <c r="L130" s="310" t="s">
        <v>80</v>
      </c>
    </row>
    <row r="131" spans="1:13" ht="24.95" customHeight="1" x14ac:dyDescent="0.3">
      <c r="A131" s="4" t="s">
        <v>76</v>
      </c>
      <c r="B131" s="4" t="s">
        <v>3</v>
      </c>
      <c r="C131" s="4" t="s">
        <v>77</v>
      </c>
      <c r="D131" s="119" t="s">
        <v>1078</v>
      </c>
      <c r="E131" s="119">
        <v>2561</v>
      </c>
      <c r="F131" s="119">
        <v>2562</v>
      </c>
      <c r="G131" s="119">
        <v>2563</v>
      </c>
      <c r="H131" s="119">
        <v>2564</v>
      </c>
      <c r="I131" s="119">
        <v>2565</v>
      </c>
      <c r="J131" s="4" t="s">
        <v>423</v>
      </c>
      <c r="K131" s="52" t="s">
        <v>79</v>
      </c>
      <c r="L131" s="311" t="s">
        <v>424</v>
      </c>
    </row>
    <row r="132" spans="1:13" ht="24.95" customHeight="1" x14ac:dyDescent="0.3">
      <c r="A132" s="5"/>
      <c r="B132" s="5"/>
      <c r="C132" s="5"/>
      <c r="D132" s="122" t="s">
        <v>1079</v>
      </c>
      <c r="E132" s="121" t="s">
        <v>5</v>
      </c>
      <c r="F132" s="121" t="s">
        <v>5</v>
      </c>
      <c r="G132" s="121" t="s">
        <v>5</v>
      </c>
      <c r="H132" s="121" t="s">
        <v>5</v>
      </c>
      <c r="I132" s="121" t="s">
        <v>5</v>
      </c>
      <c r="J132" s="5"/>
      <c r="K132" s="5"/>
      <c r="L132" s="312"/>
    </row>
    <row r="133" spans="1:13" ht="195.75" customHeight="1" x14ac:dyDescent="0.2">
      <c r="A133" s="16">
        <v>1</v>
      </c>
      <c r="B133" s="17" t="s">
        <v>541</v>
      </c>
      <c r="C133" s="20" t="s">
        <v>542</v>
      </c>
      <c r="D133" s="16" t="s">
        <v>211</v>
      </c>
      <c r="E133" s="18">
        <v>1000000</v>
      </c>
      <c r="F133" s="18">
        <v>1000000</v>
      </c>
      <c r="G133" s="18">
        <v>1000000</v>
      </c>
      <c r="H133" s="18">
        <v>1000000</v>
      </c>
      <c r="I133" s="18">
        <v>1000000</v>
      </c>
      <c r="J133" s="25" t="s">
        <v>809</v>
      </c>
      <c r="K133" s="20" t="s">
        <v>543</v>
      </c>
      <c r="L133" s="16" t="s">
        <v>262</v>
      </c>
    </row>
    <row r="134" spans="1:13" ht="24.95" customHeight="1" x14ac:dyDescent="0.3">
      <c r="A134" s="8"/>
      <c r="B134" s="2"/>
      <c r="C134" s="335" t="s">
        <v>392</v>
      </c>
      <c r="D134" s="336">
        <v>1</v>
      </c>
      <c r="E134" s="337">
        <f>SUM(E133:E133)</f>
        <v>1000000</v>
      </c>
      <c r="F134" s="337">
        <f>SUM(F133:F133)</f>
        <v>1000000</v>
      </c>
      <c r="G134" s="337">
        <f>SUM(G133:G133)</f>
        <v>1000000</v>
      </c>
      <c r="H134" s="337">
        <f>SUM(H133:H133)</f>
        <v>1000000</v>
      </c>
      <c r="I134" s="337">
        <f>SUM(I133:I133)</f>
        <v>1000000</v>
      </c>
      <c r="J134" s="26"/>
      <c r="K134" s="8"/>
      <c r="L134" s="7"/>
    </row>
    <row r="135" spans="1:13" ht="24.95" customHeight="1" x14ac:dyDescent="0.3">
      <c r="C135" s="176"/>
      <c r="D135" s="177"/>
      <c r="E135" s="178"/>
      <c r="F135" s="178"/>
      <c r="G135" s="178"/>
      <c r="H135" s="178"/>
      <c r="I135" s="178"/>
    </row>
    <row r="136" spans="1:13" ht="24.95" customHeight="1" x14ac:dyDescent="0.3">
      <c r="C136" s="176"/>
      <c r="D136" s="177"/>
      <c r="E136" s="178"/>
      <c r="F136" s="178"/>
      <c r="G136" s="178"/>
      <c r="H136" s="178"/>
      <c r="I136" s="178"/>
    </row>
    <row r="137" spans="1:13" ht="24.95" customHeight="1" x14ac:dyDescent="0.3">
      <c r="C137" s="176"/>
      <c r="D137" s="177"/>
      <c r="E137" s="178"/>
      <c r="F137" s="178"/>
      <c r="G137" s="178"/>
      <c r="H137" s="178"/>
      <c r="I137" s="178"/>
    </row>
    <row r="138" spans="1:13" ht="24.95" customHeight="1" x14ac:dyDescent="0.3">
      <c r="C138" s="176"/>
      <c r="D138" s="177"/>
      <c r="E138" s="178"/>
      <c r="F138" s="178"/>
      <c r="G138" s="178"/>
      <c r="H138" s="178"/>
      <c r="I138" s="178"/>
      <c r="L138" s="1"/>
    </row>
    <row r="139" spans="1:13" ht="24.95" customHeight="1" x14ac:dyDescent="0.3">
      <c r="C139" s="176"/>
      <c r="D139" s="177"/>
      <c r="E139" s="178"/>
      <c r="F139" s="178"/>
      <c r="G139" s="178"/>
      <c r="H139" s="178"/>
      <c r="I139" s="178"/>
      <c r="L139" s="3">
        <v>139</v>
      </c>
    </row>
    <row r="140" spans="1:13" ht="24.95" customHeight="1" x14ac:dyDescent="0.3">
      <c r="C140" s="176"/>
      <c r="D140" s="177"/>
      <c r="E140" s="178"/>
      <c r="F140" s="178"/>
      <c r="G140" s="178"/>
      <c r="H140" s="178"/>
      <c r="I140" s="178"/>
      <c r="L140" s="313" t="s">
        <v>1080</v>
      </c>
    </row>
    <row r="141" spans="1:13" ht="20.25" x14ac:dyDescent="0.3">
      <c r="A141" s="305" t="s">
        <v>573</v>
      </c>
      <c r="B141" s="305"/>
      <c r="C141" s="305"/>
      <c r="D141" s="305"/>
      <c r="E141" s="305"/>
      <c r="F141" s="305"/>
      <c r="G141" s="305"/>
      <c r="H141" s="305"/>
      <c r="I141" s="305"/>
      <c r="J141" s="305"/>
      <c r="K141" s="305"/>
      <c r="L141" s="181"/>
    </row>
    <row r="142" spans="1:13" ht="20.25" x14ac:dyDescent="0.3">
      <c r="A142" s="783" t="s">
        <v>951</v>
      </c>
      <c r="B142" s="783"/>
      <c r="C142" s="783"/>
      <c r="D142" s="783"/>
      <c r="E142" s="783"/>
      <c r="F142" s="783"/>
      <c r="G142" s="783"/>
      <c r="H142" s="783"/>
      <c r="I142" s="783"/>
      <c r="J142" s="783"/>
      <c r="K142" s="783"/>
      <c r="L142" s="783"/>
    </row>
    <row r="143" spans="1:13" s="1" customFormat="1" ht="20.25" x14ac:dyDescent="0.3">
      <c r="B143" s="3" t="s">
        <v>386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12"/>
    </row>
    <row r="144" spans="1:13" s="1" customFormat="1" ht="20.25" x14ac:dyDescent="0.3">
      <c r="B144" s="3" t="s">
        <v>583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12"/>
    </row>
    <row r="145" spans="1:13" s="1" customFormat="1" ht="20.25" x14ac:dyDescent="0.3">
      <c r="A145" s="6"/>
      <c r="B145" s="6"/>
      <c r="C145" s="6"/>
      <c r="D145" s="118" t="s">
        <v>78</v>
      </c>
      <c r="E145" s="777" t="s">
        <v>4</v>
      </c>
      <c r="F145" s="778"/>
      <c r="G145" s="778"/>
      <c r="H145" s="778"/>
      <c r="I145" s="779"/>
      <c r="J145" s="6" t="s">
        <v>422</v>
      </c>
      <c r="K145" s="271"/>
      <c r="L145" s="310" t="s">
        <v>80</v>
      </c>
      <c r="M145" s="12"/>
    </row>
    <row r="146" spans="1:13" s="1" customFormat="1" ht="20.25" x14ac:dyDescent="0.3">
      <c r="A146" s="4" t="s">
        <v>76</v>
      </c>
      <c r="B146" s="4" t="s">
        <v>3</v>
      </c>
      <c r="C146" s="4" t="s">
        <v>77</v>
      </c>
      <c r="D146" s="119" t="s">
        <v>1078</v>
      </c>
      <c r="E146" s="119">
        <v>2561</v>
      </c>
      <c r="F146" s="119">
        <v>2562</v>
      </c>
      <c r="G146" s="119">
        <v>2563</v>
      </c>
      <c r="H146" s="119">
        <v>2564</v>
      </c>
      <c r="I146" s="119">
        <v>2565</v>
      </c>
      <c r="J146" s="4" t="s">
        <v>423</v>
      </c>
      <c r="K146" s="52" t="s">
        <v>79</v>
      </c>
      <c r="L146" s="311" t="s">
        <v>424</v>
      </c>
      <c r="M146" s="12"/>
    </row>
    <row r="147" spans="1:13" s="1" customFormat="1" ht="20.25" x14ac:dyDescent="0.3">
      <c r="A147" s="5"/>
      <c r="B147" s="5"/>
      <c r="C147" s="5"/>
      <c r="D147" s="122" t="s">
        <v>1079</v>
      </c>
      <c r="E147" s="121" t="s">
        <v>5</v>
      </c>
      <c r="F147" s="121" t="s">
        <v>5</v>
      </c>
      <c r="G147" s="121" t="s">
        <v>5</v>
      </c>
      <c r="H147" s="121" t="s">
        <v>5</v>
      </c>
      <c r="I147" s="121" t="s">
        <v>5</v>
      </c>
      <c r="J147" s="5"/>
      <c r="K147" s="5"/>
      <c r="L147" s="312"/>
      <c r="M147" s="12"/>
    </row>
    <row r="148" spans="1:13" s="1" customFormat="1" ht="96" customHeight="1" x14ac:dyDescent="0.3">
      <c r="A148" s="33">
        <v>1</v>
      </c>
      <c r="B148" s="35" t="s">
        <v>1116</v>
      </c>
      <c r="C148" s="36" t="s">
        <v>596</v>
      </c>
      <c r="D148" s="37" t="s">
        <v>211</v>
      </c>
      <c r="E148" s="38">
        <v>3000000</v>
      </c>
      <c r="F148" s="38">
        <v>3000000</v>
      </c>
      <c r="G148" s="38">
        <v>3000000</v>
      </c>
      <c r="H148" s="38">
        <v>3000000</v>
      </c>
      <c r="I148" s="38">
        <v>3000000</v>
      </c>
      <c r="J148" s="27" t="s">
        <v>834</v>
      </c>
      <c r="K148" s="36" t="s">
        <v>597</v>
      </c>
      <c r="L148" s="33" t="s">
        <v>262</v>
      </c>
      <c r="M148" s="12"/>
    </row>
    <row r="149" spans="1:13" ht="63" customHeight="1" x14ac:dyDescent="0.2">
      <c r="A149" s="67">
        <v>2</v>
      </c>
      <c r="B149" s="53" t="s">
        <v>203</v>
      </c>
      <c r="C149" s="53" t="s">
        <v>287</v>
      </c>
      <c r="D149" s="67" t="s">
        <v>211</v>
      </c>
      <c r="E149" s="68">
        <v>3000000</v>
      </c>
      <c r="F149" s="68">
        <v>3000000</v>
      </c>
      <c r="G149" s="68">
        <v>3000000</v>
      </c>
      <c r="H149" s="68">
        <v>3000000</v>
      </c>
      <c r="I149" s="68">
        <v>3000000</v>
      </c>
      <c r="J149" s="54" t="s">
        <v>834</v>
      </c>
      <c r="K149" s="53" t="s">
        <v>288</v>
      </c>
      <c r="L149" s="67" t="s">
        <v>262</v>
      </c>
    </row>
    <row r="150" spans="1:13" ht="75" x14ac:dyDescent="0.2">
      <c r="A150" s="61">
        <v>3</v>
      </c>
      <c r="B150" s="56" t="s">
        <v>1107</v>
      </c>
      <c r="C150" s="56" t="s">
        <v>594</v>
      </c>
      <c r="D150" s="61" t="s">
        <v>211</v>
      </c>
      <c r="E150" s="62">
        <v>3000000</v>
      </c>
      <c r="F150" s="62">
        <v>3000000</v>
      </c>
      <c r="G150" s="62">
        <v>3000000</v>
      </c>
      <c r="H150" s="62">
        <v>3000000</v>
      </c>
      <c r="I150" s="62">
        <v>3000000</v>
      </c>
      <c r="J150" s="57" t="s">
        <v>834</v>
      </c>
      <c r="K150" s="56" t="s">
        <v>595</v>
      </c>
      <c r="L150" s="61" t="s">
        <v>262</v>
      </c>
    </row>
    <row r="151" spans="1:13" ht="82.5" x14ac:dyDescent="0.2">
      <c r="A151" s="64">
        <v>4</v>
      </c>
      <c r="B151" s="86" t="s">
        <v>1066</v>
      </c>
      <c r="C151" s="112" t="s">
        <v>596</v>
      </c>
      <c r="D151" s="109" t="s">
        <v>211</v>
      </c>
      <c r="E151" s="110">
        <v>2150000</v>
      </c>
      <c r="F151" s="110">
        <v>2150000</v>
      </c>
      <c r="G151" s="110">
        <v>2150000</v>
      </c>
      <c r="H151" s="110">
        <v>2150000</v>
      </c>
      <c r="I151" s="110">
        <v>2150000</v>
      </c>
      <c r="J151" s="59" t="s">
        <v>835</v>
      </c>
      <c r="K151" s="112" t="s">
        <v>597</v>
      </c>
      <c r="L151" s="64" t="s">
        <v>262</v>
      </c>
    </row>
    <row r="152" spans="1:13" ht="19.5" customHeight="1" x14ac:dyDescent="0.3">
      <c r="C152" s="306" t="s">
        <v>392</v>
      </c>
      <c r="D152" s="14" t="s">
        <v>1091</v>
      </c>
      <c r="E152" s="307">
        <f>SUM(E148:E151)</f>
        <v>11150000</v>
      </c>
      <c r="F152" s="307">
        <f t="shared" ref="F152:H152" si="5">SUM(F148:F151)</f>
        <v>11150000</v>
      </c>
      <c r="G152" s="307">
        <f t="shared" si="5"/>
        <v>11150000</v>
      </c>
      <c r="H152" s="307">
        <f t="shared" si="5"/>
        <v>11150000</v>
      </c>
      <c r="I152" s="307">
        <f>SUM(I148:I151)</f>
        <v>11150000</v>
      </c>
    </row>
    <row r="153" spans="1:13" ht="20.25" x14ac:dyDescent="0.3">
      <c r="L153" s="1"/>
    </row>
    <row r="154" spans="1:13" ht="20.25" x14ac:dyDescent="0.3">
      <c r="L154" s="3">
        <v>140</v>
      </c>
    </row>
    <row r="155" spans="1:13" ht="18.75" x14ac:dyDescent="0.3">
      <c r="L155" s="313" t="s">
        <v>1080</v>
      </c>
    </row>
    <row r="156" spans="1:13" s="1" customFormat="1" ht="20.25" x14ac:dyDescent="0.3">
      <c r="B156" s="3" t="s">
        <v>386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12"/>
    </row>
    <row r="157" spans="1:13" s="1" customFormat="1" ht="20.25" x14ac:dyDescent="0.3">
      <c r="B157" s="3" t="s">
        <v>583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12"/>
    </row>
    <row r="158" spans="1:13" s="1" customFormat="1" ht="20.25" x14ac:dyDescent="0.3">
      <c r="A158" s="6"/>
      <c r="B158" s="6"/>
      <c r="C158" s="6"/>
      <c r="D158" s="118" t="s">
        <v>78</v>
      </c>
      <c r="E158" s="777" t="s">
        <v>4</v>
      </c>
      <c r="F158" s="778"/>
      <c r="G158" s="778"/>
      <c r="H158" s="778"/>
      <c r="I158" s="779"/>
      <c r="J158" s="6" t="s">
        <v>422</v>
      </c>
      <c r="K158" s="271"/>
      <c r="L158" s="310" t="s">
        <v>80</v>
      </c>
      <c r="M158" s="12"/>
    </row>
    <row r="159" spans="1:13" s="1" customFormat="1" ht="20.25" x14ac:dyDescent="0.3">
      <c r="A159" s="4" t="s">
        <v>76</v>
      </c>
      <c r="B159" s="4" t="s">
        <v>3</v>
      </c>
      <c r="C159" s="4" t="s">
        <v>77</v>
      </c>
      <c r="D159" s="119" t="s">
        <v>1078</v>
      </c>
      <c r="E159" s="119">
        <v>2561</v>
      </c>
      <c r="F159" s="119">
        <v>2562</v>
      </c>
      <c r="G159" s="119">
        <v>2563</v>
      </c>
      <c r="H159" s="119">
        <v>2564</v>
      </c>
      <c r="I159" s="119">
        <v>2565</v>
      </c>
      <c r="J159" s="4" t="s">
        <v>423</v>
      </c>
      <c r="K159" s="52" t="s">
        <v>79</v>
      </c>
      <c r="L159" s="311" t="s">
        <v>424</v>
      </c>
      <c r="M159" s="12"/>
    </row>
    <row r="160" spans="1:13" s="1" customFormat="1" ht="20.25" x14ac:dyDescent="0.3">
      <c r="A160" s="5"/>
      <c r="B160" s="5"/>
      <c r="C160" s="5"/>
      <c r="D160" s="122" t="s">
        <v>1079</v>
      </c>
      <c r="E160" s="121" t="s">
        <v>5</v>
      </c>
      <c r="F160" s="121" t="s">
        <v>5</v>
      </c>
      <c r="G160" s="121" t="s">
        <v>5</v>
      </c>
      <c r="H160" s="121" t="s">
        <v>5</v>
      </c>
      <c r="I160" s="121" t="s">
        <v>5</v>
      </c>
      <c r="J160" s="5"/>
      <c r="K160" s="5"/>
      <c r="L160" s="312"/>
      <c r="M160" s="12"/>
    </row>
    <row r="161" spans="1:15" ht="102.75" customHeight="1" x14ac:dyDescent="0.2">
      <c r="A161" s="64">
        <v>5</v>
      </c>
      <c r="B161" s="86" t="s">
        <v>1067</v>
      </c>
      <c r="C161" s="108" t="s">
        <v>596</v>
      </c>
      <c r="D161" s="109" t="s">
        <v>211</v>
      </c>
      <c r="E161" s="110">
        <v>2500000</v>
      </c>
      <c r="F161" s="110">
        <v>2500000</v>
      </c>
      <c r="G161" s="110">
        <v>2500000</v>
      </c>
      <c r="H161" s="110">
        <v>2500000</v>
      </c>
      <c r="I161" s="110">
        <v>2500000</v>
      </c>
      <c r="J161" s="59" t="s">
        <v>834</v>
      </c>
      <c r="K161" s="112" t="s">
        <v>597</v>
      </c>
      <c r="L161" s="64" t="s">
        <v>262</v>
      </c>
    </row>
    <row r="162" spans="1:15" ht="93" customHeight="1" x14ac:dyDescent="0.2">
      <c r="A162" s="64">
        <v>6</v>
      </c>
      <c r="B162" s="86" t="s">
        <v>1117</v>
      </c>
      <c r="C162" s="108" t="s">
        <v>596</v>
      </c>
      <c r="D162" s="109" t="s">
        <v>211</v>
      </c>
      <c r="E162" s="110">
        <v>3000000</v>
      </c>
      <c r="F162" s="110">
        <v>3000000</v>
      </c>
      <c r="G162" s="110">
        <v>3000000</v>
      </c>
      <c r="H162" s="110">
        <v>3000000</v>
      </c>
      <c r="I162" s="110">
        <v>3000000</v>
      </c>
      <c r="J162" s="59" t="s">
        <v>834</v>
      </c>
      <c r="K162" s="112" t="s">
        <v>597</v>
      </c>
      <c r="L162" s="64" t="s">
        <v>262</v>
      </c>
    </row>
    <row r="163" spans="1:15" s="1" customFormat="1" ht="112.5" x14ac:dyDescent="0.3">
      <c r="A163" s="33">
        <v>7</v>
      </c>
      <c r="B163" s="35" t="s">
        <v>1396</v>
      </c>
      <c r="C163" s="36" t="s">
        <v>596</v>
      </c>
      <c r="D163" s="37" t="s">
        <v>211</v>
      </c>
      <c r="E163" s="38" t="s">
        <v>1128</v>
      </c>
      <c r="F163" s="38">
        <v>2900000</v>
      </c>
      <c r="G163" s="38">
        <v>2900000</v>
      </c>
      <c r="H163" s="38">
        <v>2900000</v>
      </c>
      <c r="I163" s="38">
        <v>2900000</v>
      </c>
      <c r="J163" s="27" t="s">
        <v>1068</v>
      </c>
      <c r="K163" s="36" t="s">
        <v>1069</v>
      </c>
      <c r="L163" s="33" t="s">
        <v>262</v>
      </c>
      <c r="M163" s="12"/>
    </row>
    <row r="164" spans="1:15" ht="60" customHeight="1" x14ac:dyDescent="0.2">
      <c r="A164" s="33">
        <v>8</v>
      </c>
      <c r="B164" s="327" t="s">
        <v>1070</v>
      </c>
      <c r="C164" s="327" t="s">
        <v>594</v>
      </c>
      <c r="D164" s="33" t="s">
        <v>211</v>
      </c>
      <c r="E164" s="328">
        <v>1500000</v>
      </c>
      <c r="F164" s="328">
        <v>1500000</v>
      </c>
      <c r="G164" s="328">
        <v>1500000</v>
      </c>
      <c r="H164" s="328">
        <v>1500000</v>
      </c>
      <c r="I164" s="328">
        <v>1500000</v>
      </c>
      <c r="J164" s="27" t="s">
        <v>834</v>
      </c>
      <c r="K164" s="327" t="s">
        <v>595</v>
      </c>
      <c r="L164" s="33" t="s">
        <v>262</v>
      </c>
      <c r="O164" s="325"/>
    </row>
    <row r="165" spans="1:15" ht="24.75" customHeight="1" x14ac:dyDescent="0.3">
      <c r="C165" s="306" t="s">
        <v>1092</v>
      </c>
      <c r="D165" s="14" t="s">
        <v>1094</v>
      </c>
      <c r="E165" s="326">
        <f>SUM(E161:E164)</f>
        <v>7000000</v>
      </c>
      <c r="F165" s="326">
        <f t="shared" ref="F165:I165" si="6">SUM(F161:F164)</f>
        <v>9900000</v>
      </c>
      <c r="G165" s="326">
        <f t="shared" si="6"/>
        <v>9900000</v>
      </c>
      <c r="H165" s="326">
        <f t="shared" si="6"/>
        <v>9900000</v>
      </c>
      <c r="I165" s="326">
        <f t="shared" si="6"/>
        <v>9900000</v>
      </c>
    </row>
    <row r="166" spans="1:15" ht="18.75" customHeight="1" x14ac:dyDescent="0.2"/>
    <row r="167" spans="1:15" ht="20.25" x14ac:dyDescent="0.3">
      <c r="L167" s="1"/>
    </row>
    <row r="168" spans="1:15" ht="17.25" customHeight="1" x14ac:dyDescent="0.3">
      <c r="L168" s="3">
        <v>141</v>
      </c>
    </row>
    <row r="169" spans="1:15" ht="18.75" x14ac:dyDescent="0.3">
      <c r="L169" s="313" t="s">
        <v>1080</v>
      </c>
    </row>
    <row r="170" spans="1:15" ht="22.5" customHeight="1" x14ac:dyDescent="0.3">
      <c r="A170" s="1"/>
      <c r="B170" s="3" t="s">
        <v>386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5" ht="22.5" customHeight="1" x14ac:dyDescent="0.3">
      <c r="A171" s="1"/>
      <c r="B171" s="3" t="s">
        <v>583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5" ht="20.25" x14ac:dyDescent="0.3">
      <c r="A172" s="6"/>
      <c r="B172" s="6"/>
      <c r="C172" s="6"/>
      <c r="D172" s="118" t="s">
        <v>78</v>
      </c>
      <c r="E172" s="777" t="s">
        <v>4</v>
      </c>
      <c r="F172" s="778"/>
      <c r="G172" s="778"/>
      <c r="H172" s="778"/>
      <c r="I172" s="779"/>
      <c r="J172" s="6" t="s">
        <v>422</v>
      </c>
      <c r="K172" s="271"/>
      <c r="L172" s="271" t="s">
        <v>80</v>
      </c>
    </row>
    <row r="173" spans="1:15" ht="20.25" x14ac:dyDescent="0.3">
      <c r="A173" s="4" t="s">
        <v>76</v>
      </c>
      <c r="B173" s="4" t="s">
        <v>3</v>
      </c>
      <c r="C173" s="4" t="s">
        <v>77</v>
      </c>
      <c r="D173" s="119" t="s">
        <v>1078</v>
      </c>
      <c r="E173" s="119">
        <v>2561</v>
      </c>
      <c r="F173" s="119">
        <v>2562</v>
      </c>
      <c r="G173" s="119">
        <v>2563</v>
      </c>
      <c r="H173" s="119">
        <v>2564</v>
      </c>
      <c r="I173" s="119">
        <v>2565</v>
      </c>
      <c r="J173" s="4" t="s">
        <v>423</v>
      </c>
      <c r="K173" s="52" t="s">
        <v>79</v>
      </c>
      <c r="L173" s="311" t="s">
        <v>424</v>
      </c>
    </row>
    <row r="174" spans="1:15" ht="20.25" x14ac:dyDescent="0.3">
      <c r="A174" s="5"/>
      <c r="B174" s="5"/>
      <c r="C174" s="5"/>
      <c r="D174" s="122" t="s">
        <v>1079</v>
      </c>
      <c r="E174" s="121" t="s">
        <v>5</v>
      </c>
      <c r="F174" s="121" t="s">
        <v>5</v>
      </c>
      <c r="G174" s="121" t="s">
        <v>5</v>
      </c>
      <c r="H174" s="121" t="s">
        <v>5</v>
      </c>
      <c r="I174" s="121" t="s">
        <v>5</v>
      </c>
      <c r="J174" s="5"/>
      <c r="K174" s="5"/>
      <c r="L174" s="5"/>
    </row>
    <row r="175" spans="1:15" s="1" customFormat="1" ht="112.5" x14ac:dyDescent="0.3">
      <c r="A175" s="67">
        <v>9</v>
      </c>
      <c r="B175" s="334" t="s">
        <v>1397</v>
      </c>
      <c r="C175" s="85" t="s">
        <v>596</v>
      </c>
      <c r="D175" s="106" t="s">
        <v>211</v>
      </c>
      <c r="E175" s="107">
        <v>2000000</v>
      </c>
      <c r="F175" s="107">
        <v>2000000</v>
      </c>
      <c r="G175" s="107">
        <v>2000000</v>
      </c>
      <c r="H175" s="107">
        <v>2000000</v>
      </c>
      <c r="I175" s="107">
        <v>2000000</v>
      </c>
      <c r="J175" s="54" t="s">
        <v>835</v>
      </c>
      <c r="K175" s="85" t="s">
        <v>597</v>
      </c>
      <c r="L175" s="67" t="s">
        <v>262</v>
      </c>
      <c r="M175" s="12"/>
    </row>
    <row r="176" spans="1:15" ht="75" x14ac:dyDescent="0.2">
      <c r="A176" s="61">
        <v>10</v>
      </c>
      <c r="B176" s="55" t="s">
        <v>589</v>
      </c>
      <c r="C176" s="56" t="s">
        <v>231</v>
      </c>
      <c r="D176" s="61" t="s">
        <v>211</v>
      </c>
      <c r="E176" s="62">
        <v>1000000</v>
      </c>
      <c r="F176" s="62">
        <v>1000000</v>
      </c>
      <c r="G176" s="62">
        <v>1000000</v>
      </c>
      <c r="H176" s="62">
        <v>1000000</v>
      </c>
      <c r="I176" s="62">
        <v>1000000</v>
      </c>
      <c r="J176" s="57" t="s">
        <v>832</v>
      </c>
      <c r="K176" s="56" t="s">
        <v>232</v>
      </c>
      <c r="L176" s="61" t="s">
        <v>262</v>
      </c>
    </row>
    <row r="177" spans="1:12" ht="96.75" customHeight="1" x14ac:dyDescent="0.2">
      <c r="A177" s="64">
        <v>11</v>
      </c>
      <c r="B177" s="114" t="s">
        <v>1395</v>
      </c>
      <c r="C177" s="58" t="s">
        <v>231</v>
      </c>
      <c r="D177" s="64" t="s">
        <v>211</v>
      </c>
      <c r="E177" s="65">
        <v>3000000</v>
      </c>
      <c r="F177" s="65">
        <v>3000000</v>
      </c>
      <c r="G177" s="65">
        <v>3000000</v>
      </c>
      <c r="H177" s="65">
        <v>3000000</v>
      </c>
      <c r="I177" s="65">
        <v>3000000</v>
      </c>
      <c r="J177" s="59" t="s">
        <v>832</v>
      </c>
      <c r="K177" s="58" t="s">
        <v>232</v>
      </c>
      <c r="L177" s="64" t="s">
        <v>262</v>
      </c>
    </row>
    <row r="178" spans="1:12" ht="23.25" customHeight="1" x14ac:dyDescent="0.3">
      <c r="A178" s="28"/>
      <c r="B178" s="22"/>
      <c r="C178" s="306" t="s">
        <v>1087</v>
      </c>
      <c r="D178" s="14">
        <v>11</v>
      </c>
      <c r="E178" s="329">
        <f>SUM(E175:E177)</f>
        <v>6000000</v>
      </c>
      <c r="F178" s="329">
        <f t="shared" ref="F178:H178" si="7">SUM(F175:F177)</f>
        <v>6000000</v>
      </c>
      <c r="G178" s="329">
        <f t="shared" si="7"/>
        <v>6000000</v>
      </c>
      <c r="H178" s="329">
        <f t="shared" si="7"/>
        <v>6000000</v>
      </c>
      <c r="I178" s="329">
        <f>SUM(I175:I177)</f>
        <v>6000000</v>
      </c>
      <c r="J178" s="24"/>
      <c r="K178" s="22"/>
      <c r="L178" s="28"/>
    </row>
    <row r="180" spans="1:12" ht="18.75" x14ac:dyDescent="0.3">
      <c r="L180" s="9"/>
    </row>
    <row r="181" spans="1:12" ht="18.75" x14ac:dyDescent="0.3">
      <c r="L181" s="9"/>
    </row>
    <row r="182" spans="1:12" ht="18.75" x14ac:dyDescent="0.3">
      <c r="L182" s="9"/>
    </row>
    <row r="183" spans="1:12" ht="18.75" x14ac:dyDescent="0.3">
      <c r="L183" s="9"/>
    </row>
    <row r="184" spans="1:12" ht="20.25" x14ac:dyDescent="0.3">
      <c r="L184" s="1"/>
    </row>
    <row r="185" spans="1:12" ht="20.25" x14ac:dyDescent="0.3">
      <c r="L185" s="3">
        <v>142</v>
      </c>
    </row>
    <row r="186" spans="1:12" ht="18.75" x14ac:dyDescent="0.3">
      <c r="L186" s="313" t="s">
        <v>1080</v>
      </c>
    </row>
    <row r="187" spans="1:12" ht="22.5" customHeight="1" x14ac:dyDescent="0.3">
      <c r="A187" s="1"/>
      <c r="B187" s="3" t="s">
        <v>386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ht="22.5" customHeight="1" x14ac:dyDescent="0.3">
      <c r="A188" s="1"/>
      <c r="B188" s="3" t="s">
        <v>583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ht="20.25" x14ac:dyDescent="0.3">
      <c r="A189" s="6"/>
      <c r="B189" s="6"/>
      <c r="C189" s="6"/>
      <c r="D189" s="118" t="s">
        <v>78</v>
      </c>
      <c r="E189" s="777" t="s">
        <v>4</v>
      </c>
      <c r="F189" s="778"/>
      <c r="G189" s="778"/>
      <c r="H189" s="778"/>
      <c r="I189" s="779"/>
      <c r="J189" s="6" t="s">
        <v>422</v>
      </c>
      <c r="K189" s="271"/>
      <c r="L189" s="271" t="s">
        <v>80</v>
      </c>
    </row>
    <row r="190" spans="1:12" ht="20.25" x14ac:dyDescent="0.3">
      <c r="A190" s="4" t="s">
        <v>76</v>
      </c>
      <c r="B190" s="4" t="s">
        <v>3</v>
      </c>
      <c r="C190" s="4" t="s">
        <v>77</v>
      </c>
      <c r="D190" s="119" t="s">
        <v>1078</v>
      </c>
      <c r="E190" s="119">
        <v>2561</v>
      </c>
      <c r="F190" s="119">
        <v>2562</v>
      </c>
      <c r="G190" s="119">
        <v>2563</v>
      </c>
      <c r="H190" s="119">
        <v>2564</v>
      </c>
      <c r="I190" s="119">
        <v>2565</v>
      </c>
      <c r="J190" s="4" t="s">
        <v>423</v>
      </c>
      <c r="K190" s="52" t="s">
        <v>79</v>
      </c>
      <c r="L190" s="311" t="s">
        <v>424</v>
      </c>
    </row>
    <row r="191" spans="1:12" ht="20.25" x14ac:dyDescent="0.3">
      <c r="A191" s="5"/>
      <c r="B191" s="5"/>
      <c r="C191" s="5"/>
      <c r="D191" s="122" t="s">
        <v>1079</v>
      </c>
      <c r="E191" s="121" t="s">
        <v>5</v>
      </c>
      <c r="F191" s="121" t="s">
        <v>5</v>
      </c>
      <c r="G191" s="121" t="s">
        <v>5</v>
      </c>
      <c r="H191" s="121" t="s">
        <v>5</v>
      </c>
      <c r="I191" s="121" t="s">
        <v>5</v>
      </c>
      <c r="J191" s="5"/>
      <c r="K191" s="5"/>
      <c r="L191" s="5"/>
    </row>
    <row r="192" spans="1:12" ht="102" customHeight="1" x14ac:dyDescent="0.2">
      <c r="A192" s="61">
        <v>12</v>
      </c>
      <c r="B192" s="60" t="s">
        <v>590</v>
      </c>
      <c r="C192" s="56" t="s">
        <v>231</v>
      </c>
      <c r="D192" s="61" t="s">
        <v>211</v>
      </c>
      <c r="E192" s="62">
        <v>3000000</v>
      </c>
      <c r="F192" s="62">
        <v>3000000</v>
      </c>
      <c r="G192" s="62">
        <v>3000000</v>
      </c>
      <c r="H192" s="62">
        <v>3000000</v>
      </c>
      <c r="I192" s="62">
        <v>3000000</v>
      </c>
      <c r="J192" s="57" t="s">
        <v>832</v>
      </c>
      <c r="K192" s="56" t="s">
        <v>232</v>
      </c>
      <c r="L192" s="61" t="s">
        <v>262</v>
      </c>
    </row>
    <row r="193" spans="1:12" ht="93.75" customHeight="1" x14ac:dyDescent="0.2">
      <c r="A193" s="64">
        <v>13</v>
      </c>
      <c r="B193" s="58" t="s">
        <v>929</v>
      </c>
      <c r="C193" s="58" t="s">
        <v>219</v>
      </c>
      <c r="D193" s="64" t="s">
        <v>211</v>
      </c>
      <c r="E193" s="65">
        <v>1000000</v>
      </c>
      <c r="F193" s="65">
        <v>1000000</v>
      </c>
      <c r="G193" s="65">
        <v>1000000</v>
      </c>
      <c r="H193" s="65">
        <v>1000000</v>
      </c>
      <c r="I193" s="65">
        <v>1000000</v>
      </c>
      <c r="J193" s="59" t="s">
        <v>832</v>
      </c>
      <c r="K193" s="58" t="s">
        <v>591</v>
      </c>
      <c r="L193" s="64" t="s">
        <v>262</v>
      </c>
    </row>
    <row r="194" spans="1:12" ht="107.25" customHeight="1" x14ac:dyDescent="0.2">
      <c r="A194" s="64">
        <v>14</v>
      </c>
      <c r="B194" s="58" t="s">
        <v>1108</v>
      </c>
      <c r="C194" s="58" t="s">
        <v>594</v>
      </c>
      <c r="D194" s="64" t="s">
        <v>211</v>
      </c>
      <c r="E194" s="65">
        <v>1000000</v>
      </c>
      <c r="F194" s="65">
        <v>1000000</v>
      </c>
      <c r="G194" s="65">
        <v>1000000</v>
      </c>
      <c r="H194" s="65">
        <v>1000000</v>
      </c>
      <c r="I194" s="65">
        <v>1000000</v>
      </c>
      <c r="J194" s="59" t="s">
        <v>834</v>
      </c>
      <c r="K194" s="58" t="s">
        <v>595</v>
      </c>
      <c r="L194" s="64" t="s">
        <v>262</v>
      </c>
    </row>
    <row r="195" spans="1:12" ht="18.75" x14ac:dyDescent="0.3">
      <c r="A195" s="28"/>
      <c r="B195" s="21"/>
      <c r="C195" s="306" t="s">
        <v>1093</v>
      </c>
      <c r="D195" s="14">
        <v>14</v>
      </c>
      <c r="E195" s="329">
        <f>SUM(E192:E194)</f>
        <v>5000000</v>
      </c>
      <c r="F195" s="329">
        <f>SUM(F192:F194)</f>
        <v>5000000</v>
      </c>
      <c r="G195" s="329">
        <f>SUM(G192:G194)</f>
        <v>5000000</v>
      </c>
      <c r="H195" s="329">
        <f>SUM(H192:H194)</f>
        <v>5000000</v>
      </c>
      <c r="I195" s="329">
        <f>SUM(I192:I194)</f>
        <v>5000000</v>
      </c>
      <c r="J195" s="24"/>
      <c r="K195" s="22"/>
    </row>
    <row r="196" spans="1:12" ht="18.75" x14ac:dyDescent="0.2">
      <c r="A196" s="28"/>
      <c r="B196" s="21"/>
      <c r="C196" s="22"/>
      <c r="D196" s="28"/>
      <c r="E196" s="333"/>
      <c r="F196" s="333"/>
      <c r="G196" s="333"/>
      <c r="H196" s="333"/>
      <c r="I196" s="333"/>
      <c r="J196" s="24"/>
      <c r="K196" s="22"/>
    </row>
    <row r="197" spans="1:12" ht="18.75" x14ac:dyDescent="0.2">
      <c r="A197" s="28"/>
      <c r="B197" s="21"/>
      <c r="C197" s="22"/>
      <c r="D197" s="28"/>
      <c r="E197" s="333"/>
      <c r="F197" s="333"/>
      <c r="G197" s="333"/>
      <c r="H197" s="333"/>
      <c r="I197" s="333"/>
      <c r="J197" s="24"/>
      <c r="K197" s="22"/>
    </row>
    <row r="198" spans="1:12" ht="18.75" x14ac:dyDescent="0.2">
      <c r="A198" s="28"/>
      <c r="B198" s="21"/>
      <c r="C198" s="22"/>
      <c r="D198" s="28"/>
      <c r="E198" s="333"/>
      <c r="F198" s="333"/>
      <c r="G198" s="333"/>
      <c r="H198" s="333"/>
      <c r="I198" s="333"/>
      <c r="J198" s="24"/>
      <c r="K198" s="22"/>
    </row>
    <row r="199" spans="1:12" ht="18.75" x14ac:dyDescent="0.2">
      <c r="A199" s="28"/>
      <c r="B199" s="21"/>
      <c r="C199" s="22"/>
      <c r="D199" s="28"/>
      <c r="E199" s="333"/>
      <c r="F199" s="333"/>
      <c r="G199" s="333"/>
      <c r="H199" s="333"/>
      <c r="I199" s="333"/>
      <c r="J199" s="24"/>
      <c r="K199" s="22"/>
    </row>
    <row r="200" spans="1:12" ht="20.25" x14ac:dyDescent="0.3">
      <c r="A200" s="28"/>
      <c r="B200" s="21"/>
      <c r="C200" s="22"/>
      <c r="D200" s="28"/>
      <c r="E200" s="333"/>
      <c r="F200" s="333"/>
      <c r="G200" s="333"/>
      <c r="H200" s="333"/>
      <c r="I200" s="333"/>
      <c r="J200" s="24"/>
      <c r="K200" s="22"/>
      <c r="L200" s="1"/>
    </row>
    <row r="201" spans="1:12" ht="20.25" x14ac:dyDescent="0.3">
      <c r="A201" s="28"/>
      <c r="B201" s="21"/>
      <c r="C201" s="22"/>
      <c r="D201" s="28"/>
      <c r="E201" s="333"/>
      <c r="F201" s="333"/>
      <c r="G201" s="333"/>
      <c r="H201" s="333"/>
      <c r="I201" s="333"/>
      <c r="J201" s="24"/>
      <c r="K201" s="22"/>
      <c r="L201" s="3">
        <v>143</v>
      </c>
    </row>
    <row r="202" spans="1:12" ht="18.75" x14ac:dyDescent="0.3">
      <c r="L202" s="313" t="s">
        <v>1080</v>
      </c>
    </row>
    <row r="203" spans="1:12" ht="22.5" customHeight="1" x14ac:dyDescent="0.3">
      <c r="A203" s="1"/>
      <c r="B203" s="3" t="s">
        <v>386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ht="22.5" customHeight="1" x14ac:dyDescent="0.3">
      <c r="A204" s="1"/>
      <c r="B204" s="3" t="s">
        <v>583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20.25" x14ac:dyDescent="0.3">
      <c r="A205" s="6"/>
      <c r="B205" s="6"/>
      <c r="C205" s="6"/>
      <c r="D205" s="118" t="s">
        <v>78</v>
      </c>
      <c r="E205" s="777" t="s">
        <v>4</v>
      </c>
      <c r="F205" s="778"/>
      <c r="G205" s="778"/>
      <c r="H205" s="778"/>
      <c r="I205" s="779"/>
      <c r="J205" s="6" t="s">
        <v>422</v>
      </c>
      <c r="K205" s="271"/>
      <c r="L205" s="271" t="s">
        <v>80</v>
      </c>
    </row>
    <row r="206" spans="1:12" ht="20.25" x14ac:dyDescent="0.3">
      <c r="A206" s="4" t="s">
        <v>76</v>
      </c>
      <c r="B206" s="4" t="s">
        <v>3</v>
      </c>
      <c r="C206" s="4" t="s">
        <v>77</v>
      </c>
      <c r="D206" s="119" t="s">
        <v>1078</v>
      </c>
      <c r="E206" s="119">
        <v>2561</v>
      </c>
      <c r="F206" s="119">
        <v>2562</v>
      </c>
      <c r="G206" s="119">
        <v>2563</v>
      </c>
      <c r="H206" s="119">
        <v>2564</v>
      </c>
      <c r="I206" s="119">
        <v>2565</v>
      </c>
      <c r="J206" s="4" t="s">
        <v>423</v>
      </c>
      <c r="K206" s="52" t="s">
        <v>79</v>
      </c>
      <c r="L206" s="311" t="s">
        <v>424</v>
      </c>
    </row>
    <row r="207" spans="1:12" ht="20.25" x14ac:dyDescent="0.3">
      <c r="A207" s="5"/>
      <c r="B207" s="5"/>
      <c r="C207" s="5"/>
      <c r="D207" s="122" t="s">
        <v>1079</v>
      </c>
      <c r="E207" s="121" t="s">
        <v>5</v>
      </c>
      <c r="F207" s="121" t="s">
        <v>5</v>
      </c>
      <c r="G207" s="121" t="s">
        <v>5</v>
      </c>
      <c r="H207" s="121" t="s">
        <v>5</v>
      </c>
      <c r="I207" s="121" t="s">
        <v>5</v>
      </c>
      <c r="J207" s="5"/>
      <c r="K207" s="5"/>
      <c r="L207" s="5"/>
    </row>
    <row r="208" spans="1:12" ht="93.75" x14ac:dyDescent="0.2">
      <c r="A208" s="61">
        <v>15</v>
      </c>
      <c r="B208" s="736" t="s">
        <v>1398</v>
      </c>
      <c r="C208" s="83" t="s">
        <v>596</v>
      </c>
      <c r="D208" s="69" t="s">
        <v>211</v>
      </c>
      <c r="E208" s="84">
        <v>2200000</v>
      </c>
      <c r="F208" s="84">
        <v>2200000</v>
      </c>
      <c r="G208" s="84">
        <v>2200000</v>
      </c>
      <c r="H208" s="84">
        <v>2200000</v>
      </c>
      <c r="I208" s="84">
        <v>2200000</v>
      </c>
      <c r="J208" s="57" t="s">
        <v>835</v>
      </c>
      <c r="K208" s="111" t="s">
        <v>597</v>
      </c>
      <c r="L208" s="67" t="s">
        <v>262</v>
      </c>
    </row>
    <row r="209" spans="1:12" ht="93.75" x14ac:dyDescent="0.2">
      <c r="A209" s="61">
        <v>16</v>
      </c>
      <c r="B209" s="78" t="s">
        <v>261</v>
      </c>
      <c r="C209" s="83" t="s">
        <v>596</v>
      </c>
      <c r="D209" s="69" t="s">
        <v>211</v>
      </c>
      <c r="E209" s="84">
        <v>2000000</v>
      </c>
      <c r="F209" s="84">
        <v>2000000</v>
      </c>
      <c r="G209" s="84">
        <v>2000000</v>
      </c>
      <c r="H209" s="84">
        <v>2000000</v>
      </c>
      <c r="I209" s="84">
        <v>2000000</v>
      </c>
      <c r="J209" s="57" t="s">
        <v>835</v>
      </c>
      <c r="K209" s="111" t="s">
        <v>597</v>
      </c>
      <c r="L209" s="61" t="s">
        <v>262</v>
      </c>
    </row>
    <row r="210" spans="1:12" ht="93.75" x14ac:dyDescent="0.2">
      <c r="A210" s="676">
        <v>17</v>
      </c>
      <c r="B210" s="740" t="s">
        <v>283</v>
      </c>
      <c r="C210" s="741" t="s">
        <v>596</v>
      </c>
      <c r="D210" s="742" t="s">
        <v>211</v>
      </c>
      <c r="E210" s="743">
        <v>1000000</v>
      </c>
      <c r="F210" s="743">
        <v>1000000</v>
      </c>
      <c r="G210" s="743">
        <v>1000000</v>
      </c>
      <c r="H210" s="743">
        <v>1000000</v>
      </c>
      <c r="I210" s="743">
        <v>1000000</v>
      </c>
      <c r="J210" s="678" t="s">
        <v>835</v>
      </c>
      <c r="K210" s="744" t="s">
        <v>597</v>
      </c>
      <c r="L210" s="676" t="s">
        <v>262</v>
      </c>
    </row>
    <row r="211" spans="1:12" ht="93.75" x14ac:dyDescent="0.2">
      <c r="A211" s="64">
        <v>18</v>
      </c>
      <c r="B211" s="108" t="s">
        <v>1064</v>
      </c>
      <c r="C211" s="108" t="s">
        <v>598</v>
      </c>
      <c r="D211" s="109" t="s">
        <v>211</v>
      </c>
      <c r="E211" s="110">
        <v>2000000</v>
      </c>
      <c r="F211" s="110">
        <v>2000000</v>
      </c>
      <c r="G211" s="110">
        <v>2000000</v>
      </c>
      <c r="H211" s="110">
        <v>2000000</v>
      </c>
      <c r="I211" s="110">
        <v>2000000</v>
      </c>
      <c r="J211" s="59" t="s">
        <v>836</v>
      </c>
      <c r="K211" s="108" t="s">
        <v>599</v>
      </c>
      <c r="L211" s="64" t="s">
        <v>262</v>
      </c>
    </row>
    <row r="212" spans="1:12" ht="18.75" x14ac:dyDescent="0.3">
      <c r="A212" s="28"/>
      <c r="B212" s="34"/>
      <c r="C212" s="306" t="s">
        <v>1417</v>
      </c>
      <c r="D212" s="14">
        <v>18</v>
      </c>
      <c r="E212" s="329">
        <f>SUM(E208:E211)</f>
        <v>7200000</v>
      </c>
      <c r="F212" s="329">
        <f t="shared" ref="F212:I212" si="8">SUM(F208:F211)</f>
        <v>7200000</v>
      </c>
      <c r="G212" s="329">
        <f t="shared" si="8"/>
        <v>7200000</v>
      </c>
      <c r="H212" s="329">
        <f t="shared" si="8"/>
        <v>7200000</v>
      </c>
      <c r="I212" s="329">
        <f t="shared" si="8"/>
        <v>7200000</v>
      </c>
      <c r="J212" s="24"/>
      <c r="K212" s="34"/>
    </row>
    <row r="214" spans="1:12" ht="15" customHeight="1" x14ac:dyDescent="0.3">
      <c r="L214" s="1"/>
    </row>
    <row r="215" spans="1:12" ht="20.25" x14ac:dyDescent="0.3">
      <c r="L215" s="3">
        <v>144</v>
      </c>
    </row>
    <row r="216" spans="1:12" ht="18.75" x14ac:dyDescent="0.3">
      <c r="L216" s="313" t="s">
        <v>1080</v>
      </c>
    </row>
    <row r="217" spans="1:12" ht="22.5" customHeight="1" x14ac:dyDescent="0.3">
      <c r="A217" s="1"/>
      <c r="B217" s="3" t="s">
        <v>386</v>
      </c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ht="22.5" customHeight="1" x14ac:dyDescent="0.3">
      <c r="A218" s="1"/>
      <c r="B218" s="3" t="s">
        <v>583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ht="20.25" x14ac:dyDescent="0.3">
      <c r="A219" s="6"/>
      <c r="B219" s="6"/>
      <c r="C219" s="6"/>
      <c r="D219" s="118" t="s">
        <v>78</v>
      </c>
      <c r="E219" s="777" t="s">
        <v>4</v>
      </c>
      <c r="F219" s="778"/>
      <c r="G219" s="778"/>
      <c r="H219" s="778"/>
      <c r="I219" s="779"/>
      <c r="J219" s="6" t="s">
        <v>422</v>
      </c>
      <c r="K219" s="271"/>
      <c r="L219" s="271" t="s">
        <v>80</v>
      </c>
    </row>
    <row r="220" spans="1:12" ht="20.25" x14ac:dyDescent="0.3">
      <c r="A220" s="4" t="s">
        <v>76</v>
      </c>
      <c r="B220" s="4" t="s">
        <v>3</v>
      </c>
      <c r="C220" s="4" t="s">
        <v>77</v>
      </c>
      <c r="D220" s="119" t="s">
        <v>1078</v>
      </c>
      <c r="E220" s="119">
        <v>2561</v>
      </c>
      <c r="F220" s="119">
        <v>2562</v>
      </c>
      <c r="G220" s="119">
        <v>2563</v>
      </c>
      <c r="H220" s="119">
        <v>2564</v>
      </c>
      <c r="I220" s="119">
        <v>2565</v>
      </c>
      <c r="J220" s="4" t="s">
        <v>423</v>
      </c>
      <c r="K220" s="52" t="s">
        <v>79</v>
      </c>
      <c r="L220" s="311" t="s">
        <v>424</v>
      </c>
    </row>
    <row r="221" spans="1:12" ht="20.25" x14ac:dyDescent="0.3">
      <c r="A221" s="5"/>
      <c r="B221" s="5"/>
      <c r="C221" s="5"/>
      <c r="D221" s="122" t="s">
        <v>1079</v>
      </c>
      <c r="E221" s="121" t="s">
        <v>5</v>
      </c>
      <c r="F221" s="121" t="s">
        <v>5</v>
      </c>
      <c r="G221" s="121" t="s">
        <v>5</v>
      </c>
      <c r="H221" s="121" t="s">
        <v>5</v>
      </c>
      <c r="I221" s="121" t="s">
        <v>5</v>
      </c>
      <c r="J221" s="5"/>
      <c r="K221" s="5"/>
      <c r="L221" s="5"/>
    </row>
    <row r="222" spans="1:12" ht="112.5" x14ac:dyDescent="0.2">
      <c r="A222" s="16">
        <v>19</v>
      </c>
      <c r="B222" s="737" t="s">
        <v>11</v>
      </c>
      <c r="C222" s="737" t="s">
        <v>596</v>
      </c>
      <c r="D222" s="738" t="s">
        <v>211</v>
      </c>
      <c r="E222" s="739">
        <v>2000000</v>
      </c>
      <c r="F222" s="739">
        <v>2000000</v>
      </c>
      <c r="G222" s="739">
        <v>2000000</v>
      </c>
      <c r="H222" s="739">
        <v>2000000</v>
      </c>
      <c r="I222" s="739">
        <v>2000000</v>
      </c>
      <c r="J222" s="25" t="s">
        <v>837</v>
      </c>
      <c r="K222" s="737" t="s">
        <v>597</v>
      </c>
      <c r="L222" s="16" t="s">
        <v>262</v>
      </c>
    </row>
    <row r="223" spans="1:12" ht="93.75" x14ac:dyDescent="0.2">
      <c r="A223" s="676">
        <v>20</v>
      </c>
      <c r="B223" s="741" t="s">
        <v>1399</v>
      </c>
      <c r="C223" s="741" t="s">
        <v>598</v>
      </c>
      <c r="D223" s="742" t="s">
        <v>211</v>
      </c>
      <c r="E223" s="743">
        <v>1000000</v>
      </c>
      <c r="F223" s="743">
        <v>1000000</v>
      </c>
      <c r="G223" s="743">
        <v>1000000</v>
      </c>
      <c r="H223" s="743">
        <v>1000000</v>
      </c>
      <c r="I223" s="743">
        <v>1000000</v>
      </c>
      <c r="J223" s="678" t="s">
        <v>836</v>
      </c>
      <c r="K223" s="741" t="s">
        <v>599</v>
      </c>
      <c r="L223" s="676" t="s">
        <v>262</v>
      </c>
    </row>
    <row r="224" spans="1:12" ht="93.75" x14ac:dyDescent="0.2">
      <c r="A224" s="64">
        <v>21</v>
      </c>
      <c r="B224" s="108" t="s">
        <v>1412</v>
      </c>
      <c r="C224" s="108" t="s">
        <v>1414</v>
      </c>
      <c r="D224" s="109" t="s">
        <v>1413</v>
      </c>
      <c r="E224" s="753" t="s">
        <v>1128</v>
      </c>
      <c r="F224" s="753" t="s">
        <v>1128</v>
      </c>
      <c r="G224" s="110">
        <v>2000000</v>
      </c>
      <c r="H224" s="110">
        <v>2000000</v>
      </c>
      <c r="I224" s="110">
        <v>2000000</v>
      </c>
      <c r="J224" s="59" t="s">
        <v>1415</v>
      </c>
      <c r="K224" s="108" t="s">
        <v>1416</v>
      </c>
      <c r="L224" s="64" t="s">
        <v>262</v>
      </c>
    </row>
    <row r="225" spans="2:9" ht="26.25" customHeight="1" x14ac:dyDescent="0.3">
      <c r="C225" s="306" t="s">
        <v>1320</v>
      </c>
      <c r="D225" s="14">
        <v>21</v>
      </c>
      <c r="E225" s="329">
        <f>SUM(E222:E224)</f>
        <v>3000000</v>
      </c>
      <c r="F225" s="329">
        <f>SUM(F222:F224)</f>
        <v>3000000</v>
      </c>
      <c r="G225" s="329">
        <f>SUM(G222:G224)</f>
        <v>5000000</v>
      </c>
      <c r="H225" s="329">
        <f t="shared" ref="H225:I225" si="9">SUM(H222:H224)</f>
        <v>5000000</v>
      </c>
      <c r="I225" s="329">
        <f t="shared" si="9"/>
        <v>5000000</v>
      </c>
    </row>
    <row r="226" spans="2:9" ht="24.75" customHeight="1" x14ac:dyDescent="0.3">
      <c r="B226" s="754"/>
      <c r="C226" s="39" t="s">
        <v>392</v>
      </c>
      <c r="D226" s="40">
        <v>21</v>
      </c>
      <c r="E226" s="41">
        <f>E152+E165+E178+E195+E212+E225</f>
        <v>39350000</v>
      </c>
      <c r="F226" s="41">
        <f>F152+F165+F178+F195+F212+F225</f>
        <v>42250000</v>
      </c>
      <c r="G226" s="41">
        <f>G152+G165+G178+G195+G212+G225</f>
        <v>44250000</v>
      </c>
      <c r="H226" s="41">
        <f>H152+H165+H178+H195+H212+H225</f>
        <v>44250000</v>
      </c>
      <c r="I226" s="41">
        <f>I152+I165+I178+I195+I212+I225</f>
        <v>44250000</v>
      </c>
    </row>
  </sheetData>
  <mergeCells count="26">
    <mergeCell ref="A113:L113"/>
    <mergeCell ref="E205:I205"/>
    <mergeCell ref="E219:I219"/>
    <mergeCell ref="E172:I172"/>
    <mergeCell ref="E189:I189"/>
    <mergeCell ref="A4:L4"/>
    <mergeCell ref="A5:L5"/>
    <mergeCell ref="A6:L6"/>
    <mergeCell ref="A7:L7"/>
    <mergeCell ref="A8:L8"/>
    <mergeCell ref="A9:L9"/>
    <mergeCell ref="E12:I12"/>
    <mergeCell ref="E84:I84"/>
    <mergeCell ref="E145:I145"/>
    <mergeCell ref="E158:I158"/>
    <mergeCell ref="E23:I23"/>
    <mergeCell ref="E39:I39"/>
    <mergeCell ref="E56:I56"/>
    <mergeCell ref="E70:I70"/>
    <mergeCell ref="E98:I98"/>
    <mergeCell ref="A142:L142"/>
    <mergeCell ref="E116:I116"/>
    <mergeCell ref="A126:L126"/>
    <mergeCell ref="A127:L127"/>
    <mergeCell ref="E130:I130"/>
    <mergeCell ref="A112:L112"/>
  </mergeCells>
  <printOptions horizontalCentered="1"/>
  <pageMargins left="0" right="0" top="0.35433070866141736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A7" zoomScale="85" zoomScaleNormal="85" workbookViewId="0">
      <selection activeCell="F29" sqref="F29"/>
    </sheetView>
  </sheetViews>
  <sheetFormatPr defaultRowHeight="20.25" x14ac:dyDescent="0.3"/>
  <cols>
    <col min="1" max="1" width="3.25" style="1" customWidth="1"/>
    <col min="2" max="2" width="17" style="1" customWidth="1"/>
    <col min="3" max="3" width="6.125" style="1" bestFit="1" customWidth="1"/>
    <col min="4" max="4" width="13.625" style="1" customWidth="1"/>
    <col min="5" max="5" width="15.125" style="1" customWidth="1"/>
    <col min="6" max="6" width="9.75" style="1" customWidth="1"/>
    <col min="7" max="7" width="8.625" style="1" customWidth="1"/>
    <col min="8" max="8" width="9" style="1" customWidth="1"/>
    <col min="9" max="9" width="9.375" style="1" customWidth="1"/>
    <col min="10" max="10" width="8.875" style="1" customWidth="1"/>
    <col min="11" max="12" width="8.625" style="1" customWidth="1"/>
    <col min="13" max="13" width="10.75" style="1" customWidth="1"/>
    <col min="14" max="16384" width="9" style="1"/>
  </cols>
  <sheetData>
    <row r="2" spans="1:13" x14ac:dyDescent="0.3">
      <c r="M2" s="3">
        <v>146</v>
      </c>
    </row>
    <row r="3" spans="1:13" x14ac:dyDescent="0.3">
      <c r="M3" s="10" t="s">
        <v>931</v>
      </c>
    </row>
    <row r="4" spans="1:13" x14ac:dyDescent="0.3">
      <c r="A4" s="773" t="s">
        <v>932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</row>
    <row r="5" spans="1:13" x14ac:dyDescent="0.3">
      <c r="A5" s="773" t="s">
        <v>1095</v>
      </c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13" x14ac:dyDescent="0.3">
      <c r="A6" s="773" t="s">
        <v>419</v>
      </c>
      <c r="B6" s="773"/>
      <c r="C6" s="773"/>
      <c r="D6" s="773"/>
      <c r="E6" s="773"/>
      <c r="F6" s="773"/>
      <c r="G6" s="773"/>
      <c r="H6" s="773"/>
      <c r="I6" s="773"/>
      <c r="J6" s="773"/>
      <c r="K6" s="773"/>
      <c r="L6" s="773"/>
      <c r="M6" s="773"/>
    </row>
    <row r="7" spans="1:13" ht="20.25" customHeight="1" x14ac:dyDescent="0.3">
      <c r="A7" s="6"/>
      <c r="B7" s="6"/>
      <c r="C7" s="6"/>
      <c r="D7" s="6"/>
      <c r="E7" s="118" t="s">
        <v>78</v>
      </c>
      <c r="F7" s="777" t="s">
        <v>4</v>
      </c>
      <c r="G7" s="778"/>
      <c r="H7" s="778"/>
      <c r="I7" s="778"/>
      <c r="J7" s="779"/>
      <c r="K7" s="6" t="s">
        <v>422</v>
      </c>
      <c r="L7" s="271" t="s">
        <v>1085</v>
      </c>
      <c r="M7" s="271" t="s">
        <v>80</v>
      </c>
    </row>
    <row r="8" spans="1:13" x14ac:dyDescent="0.3">
      <c r="A8" s="4" t="s">
        <v>76</v>
      </c>
      <c r="B8" s="4" t="s">
        <v>933</v>
      </c>
      <c r="C8" s="4" t="s">
        <v>934</v>
      </c>
      <c r="D8" s="4" t="s">
        <v>935</v>
      </c>
      <c r="E8" s="119" t="s">
        <v>1078</v>
      </c>
      <c r="F8" s="119">
        <v>2561</v>
      </c>
      <c r="G8" s="119">
        <v>2562</v>
      </c>
      <c r="H8" s="119">
        <v>2563</v>
      </c>
      <c r="I8" s="119">
        <v>2564</v>
      </c>
      <c r="J8" s="119">
        <v>2565</v>
      </c>
      <c r="K8" s="4" t="s">
        <v>423</v>
      </c>
      <c r="L8" s="52" t="s">
        <v>1086</v>
      </c>
      <c r="M8" s="52" t="s">
        <v>424</v>
      </c>
    </row>
    <row r="9" spans="1:13" x14ac:dyDescent="0.3">
      <c r="A9" s="5"/>
      <c r="B9" s="5"/>
      <c r="C9" s="5"/>
      <c r="D9" s="5"/>
      <c r="E9" s="122" t="s">
        <v>1079</v>
      </c>
      <c r="F9" s="121" t="s">
        <v>5</v>
      </c>
      <c r="G9" s="121" t="s">
        <v>5</v>
      </c>
      <c r="H9" s="121" t="s">
        <v>5</v>
      </c>
      <c r="I9" s="121" t="s">
        <v>5</v>
      </c>
      <c r="J9" s="121" t="s">
        <v>5</v>
      </c>
      <c r="K9" s="5"/>
      <c r="L9" s="5"/>
      <c r="M9" s="5"/>
    </row>
    <row r="10" spans="1:13" ht="23.25" x14ac:dyDescent="0.5">
      <c r="A10" s="45">
        <v>1</v>
      </c>
      <c r="B10" s="46" t="s">
        <v>941</v>
      </c>
      <c r="C10" s="45" t="s">
        <v>942</v>
      </c>
      <c r="D10" s="338" t="s">
        <v>1098</v>
      </c>
      <c r="E10" s="44" t="s">
        <v>943</v>
      </c>
      <c r="F10" s="47">
        <v>551200</v>
      </c>
      <c r="G10" s="47">
        <v>551200</v>
      </c>
      <c r="H10" s="47">
        <v>551200</v>
      </c>
      <c r="I10" s="47">
        <v>551200</v>
      </c>
      <c r="J10" s="47">
        <v>551200</v>
      </c>
      <c r="K10" s="47">
        <v>551200</v>
      </c>
      <c r="L10" s="47">
        <v>551200</v>
      </c>
      <c r="M10" s="45" t="s">
        <v>947</v>
      </c>
    </row>
    <row r="11" spans="1:13" x14ac:dyDescent="0.3">
      <c r="A11" s="48"/>
      <c r="B11" s="49"/>
      <c r="C11" s="48"/>
      <c r="D11" s="339" t="s">
        <v>1099</v>
      </c>
      <c r="E11" s="49" t="s">
        <v>944</v>
      </c>
      <c r="F11" s="49"/>
      <c r="G11" s="340"/>
      <c r="H11" s="49"/>
      <c r="I11" s="49"/>
      <c r="J11" s="49"/>
      <c r="K11" s="49"/>
      <c r="L11" s="49"/>
      <c r="M11" s="48" t="s">
        <v>948</v>
      </c>
    </row>
    <row r="12" spans="1:13" x14ac:dyDescent="0.3">
      <c r="A12" s="48"/>
      <c r="B12" s="49"/>
      <c r="C12" s="48"/>
      <c r="D12" s="49"/>
      <c r="E12" s="49" t="s">
        <v>945</v>
      </c>
      <c r="F12" s="49"/>
      <c r="G12" s="340"/>
      <c r="H12" s="49"/>
      <c r="I12" s="49"/>
      <c r="J12" s="49"/>
      <c r="K12" s="49"/>
      <c r="L12" s="49"/>
      <c r="M12" s="48"/>
    </row>
    <row r="13" spans="1:13" x14ac:dyDescent="0.3">
      <c r="A13" s="50"/>
      <c r="B13" s="51"/>
      <c r="C13" s="50"/>
      <c r="D13" s="51"/>
      <c r="E13" s="51" t="s">
        <v>946</v>
      </c>
      <c r="F13" s="51"/>
      <c r="G13" s="340"/>
      <c r="H13" s="51"/>
      <c r="I13" s="51"/>
      <c r="J13" s="51"/>
      <c r="K13" s="51"/>
      <c r="L13" s="51"/>
      <c r="M13" s="50"/>
    </row>
    <row r="14" spans="1:13" ht="23.25" x14ac:dyDescent="0.5">
      <c r="A14" s="45">
        <v>2</v>
      </c>
      <c r="B14" s="46" t="s">
        <v>1096</v>
      </c>
      <c r="C14" s="45" t="s">
        <v>942</v>
      </c>
      <c r="D14" s="338" t="s">
        <v>1098</v>
      </c>
      <c r="E14" s="44" t="s">
        <v>943</v>
      </c>
      <c r="F14" s="47">
        <v>120500</v>
      </c>
      <c r="G14" s="47">
        <v>120500</v>
      </c>
      <c r="H14" s="47">
        <v>120500</v>
      </c>
      <c r="I14" s="47">
        <v>120500</v>
      </c>
      <c r="J14" s="47">
        <v>120500</v>
      </c>
      <c r="K14" s="47">
        <v>120500</v>
      </c>
      <c r="L14" s="47">
        <v>120500</v>
      </c>
      <c r="M14" s="45" t="s">
        <v>947</v>
      </c>
    </row>
    <row r="15" spans="1:13" x14ac:dyDescent="0.3">
      <c r="A15" s="48"/>
      <c r="B15" s="49" t="s">
        <v>1097</v>
      </c>
      <c r="C15" s="48"/>
      <c r="D15" s="339" t="s">
        <v>1099</v>
      </c>
      <c r="E15" s="49" t="s">
        <v>944</v>
      </c>
      <c r="F15" s="49"/>
      <c r="G15" s="340"/>
      <c r="H15" s="49"/>
      <c r="I15" s="49"/>
      <c r="J15" s="49"/>
      <c r="K15" s="49"/>
      <c r="L15" s="49"/>
      <c r="M15" s="48"/>
    </row>
    <row r="16" spans="1:13" x14ac:dyDescent="0.3">
      <c r="A16" s="48"/>
      <c r="B16" s="49"/>
      <c r="C16" s="48"/>
      <c r="D16" s="49"/>
      <c r="E16" s="49" t="s">
        <v>945</v>
      </c>
      <c r="F16" s="49"/>
      <c r="G16" s="340"/>
      <c r="H16" s="49"/>
      <c r="I16" s="49"/>
      <c r="J16" s="49"/>
      <c r="K16" s="49"/>
      <c r="L16" s="49"/>
      <c r="M16" s="48"/>
    </row>
    <row r="17" spans="1:13" x14ac:dyDescent="0.3">
      <c r="A17" s="50"/>
      <c r="B17" s="51"/>
      <c r="C17" s="50"/>
      <c r="D17" s="51"/>
      <c r="E17" s="51" t="s">
        <v>946</v>
      </c>
      <c r="F17" s="51"/>
      <c r="G17" s="340"/>
      <c r="H17" s="51"/>
      <c r="I17" s="51"/>
      <c r="J17" s="51"/>
      <c r="K17" s="51"/>
      <c r="L17" s="51"/>
      <c r="M17" s="50"/>
    </row>
    <row r="18" spans="1:13" ht="23.25" x14ac:dyDescent="0.5">
      <c r="A18" s="45">
        <v>3</v>
      </c>
      <c r="B18" s="46" t="s">
        <v>949</v>
      </c>
      <c r="C18" s="45" t="s">
        <v>942</v>
      </c>
      <c r="D18" s="338" t="s">
        <v>1100</v>
      </c>
      <c r="E18" s="44" t="s">
        <v>943</v>
      </c>
      <c r="F18" s="47">
        <v>59000</v>
      </c>
      <c r="G18" s="47">
        <v>59000</v>
      </c>
      <c r="H18" s="47">
        <v>59000</v>
      </c>
      <c r="I18" s="47">
        <v>59000</v>
      </c>
      <c r="J18" s="47">
        <v>59000</v>
      </c>
      <c r="K18" s="47">
        <v>59000</v>
      </c>
      <c r="L18" s="47">
        <v>59000</v>
      </c>
      <c r="M18" s="45" t="s">
        <v>947</v>
      </c>
    </row>
    <row r="19" spans="1:13" x14ac:dyDescent="0.3">
      <c r="A19" s="49"/>
      <c r="B19" s="49"/>
      <c r="C19" s="49"/>
      <c r="D19" s="49"/>
      <c r="E19" s="49" t="s">
        <v>944</v>
      </c>
      <c r="F19" s="49"/>
      <c r="G19" s="340"/>
      <c r="H19" s="49"/>
      <c r="I19" s="49"/>
      <c r="J19" s="49"/>
      <c r="K19" s="49"/>
      <c r="L19" s="49"/>
      <c r="M19" s="49"/>
    </row>
    <row r="20" spans="1:13" x14ac:dyDescent="0.3">
      <c r="A20" s="49"/>
      <c r="B20" s="49"/>
      <c r="C20" s="49"/>
      <c r="D20" s="49"/>
      <c r="E20" s="49" t="s">
        <v>945</v>
      </c>
      <c r="F20" s="49"/>
      <c r="G20" s="340"/>
      <c r="H20" s="49"/>
      <c r="I20" s="49"/>
      <c r="J20" s="49"/>
      <c r="K20" s="49"/>
      <c r="L20" s="49"/>
      <c r="M20" s="49"/>
    </row>
    <row r="21" spans="1:13" x14ac:dyDescent="0.3">
      <c r="A21" s="51"/>
      <c r="B21" s="51"/>
      <c r="C21" s="51"/>
      <c r="D21" s="51"/>
      <c r="E21" s="51" t="s">
        <v>946</v>
      </c>
      <c r="F21" s="51"/>
      <c r="G21" s="51"/>
      <c r="H21" s="51"/>
      <c r="I21" s="51"/>
      <c r="J21" s="51"/>
      <c r="K21" s="51"/>
      <c r="L21" s="51"/>
      <c r="M21" s="51"/>
    </row>
    <row r="22" spans="1:13" x14ac:dyDescent="0.3">
      <c r="A22" s="746"/>
      <c r="B22" s="747"/>
      <c r="C22" s="747"/>
      <c r="D22" s="747"/>
      <c r="E22" s="748" t="s">
        <v>7</v>
      </c>
      <c r="F22" s="749">
        <f>SUM(F10:F21)</f>
        <v>730700</v>
      </c>
      <c r="G22" s="749">
        <f t="shared" ref="G22:K22" si="0">SUM(G10:G21)</f>
        <v>730700</v>
      </c>
      <c r="H22" s="749">
        <f t="shared" si="0"/>
        <v>730700</v>
      </c>
      <c r="I22" s="749">
        <f t="shared" si="0"/>
        <v>730700</v>
      </c>
      <c r="J22" s="749">
        <f t="shared" si="0"/>
        <v>730700</v>
      </c>
      <c r="K22" s="749">
        <f t="shared" si="0"/>
        <v>730700</v>
      </c>
      <c r="L22" s="749">
        <f>SUM(L10:L21)</f>
        <v>730700</v>
      </c>
    </row>
    <row r="23" spans="1:13" x14ac:dyDescent="0.3">
      <c r="F23" s="340"/>
      <c r="G23" s="340"/>
      <c r="H23" s="340"/>
      <c r="I23" s="340"/>
      <c r="J23" s="340"/>
      <c r="K23" s="340"/>
      <c r="L23" s="340"/>
    </row>
  </sheetData>
  <mergeCells count="4">
    <mergeCell ref="A4:M4"/>
    <mergeCell ref="A5:M5"/>
    <mergeCell ref="A6:M6"/>
    <mergeCell ref="F7:J7"/>
  </mergeCells>
  <pageMargins left="0.39370078740157483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opLeftCell="A5" workbookViewId="0">
      <selection activeCell="E23" sqref="E23"/>
    </sheetView>
  </sheetViews>
  <sheetFormatPr defaultRowHeight="14.25" x14ac:dyDescent="0.2"/>
  <cols>
    <col min="1" max="1" width="12.75" customWidth="1"/>
  </cols>
  <sheetData>
    <row r="1" spans="1:4" x14ac:dyDescent="0.2">
      <c r="A1" s="42" t="s">
        <v>936</v>
      </c>
      <c r="B1" s="42" t="s">
        <v>937</v>
      </c>
      <c r="C1" s="42" t="s">
        <v>938</v>
      </c>
      <c r="D1" s="42" t="s">
        <v>7</v>
      </c>
    </row>
    <row r="2" spans="1:4" x14ac:dyDescent="0.2">
      <c r="A2" s="42" t="s">
        <v>939</v>
      </c>
      <c r="B2">
        <v>34</v>
      </c>
      <c r="C2" s="43">
        <v>33</v>
      </c>
      <c r="D2" s="42">
        <f>SUM(B2:C2)</f>
        <v>67</v>
      </c>
    </row>
    <row r="3" spans="1:4" x14ac:dyDescent="0.2">
      <c r="A3" s="42">
        <v>1</v>
      </c>
      <c r="B3">
        <v>35</v>
      </c>
      <c r="C3">
        <v>28</v>
      </c>
      <c r="D3" s="42">
        <f t="shared" ref="D3:D66" si="0">SUM(B3:C3)</f>
        <v>63</v>
      </c>
    </row>
    <row r="4" spans="1:4" x14ac:dyDescent="0.2">
      <c r="A4" s="42">
        <v>2</v>
      </c>
      <c r="B4">
        <v>34</v>
      </c>
      <c r="C4">
        <v>37</v>
      </c>
      <c r="D4" s="42">
        <f t="shared" si="0"/>
        <v>71</v>
      </c>
    </row>
    <row r="5" spans="1:4" x14ac:dyDescent="0.2">
      <c r="A5" s="42">
        <v>3</v>
      </c>
      <c r="B5">
        <v>29</v>
      </c>
      <c r="C5">
        <v>30</v>
      </c>
      <c r="D5" s="42">
        <f t="shared" si="0"/>
        <v>59</v>
      </c>
    </row>
    <row r="6" spans="1:4" x14ac:dyDescent="0.2">
      <c r="A6" s="42">
        <v>4</v>
      </c>
      <c r="B6">
        <v>42</v>
      </c>
      <c r="C6">
        <v>29</v>
      </c>
      <c r="D6" s="42">
        <f t="shared" si="0"/>
        <v>71</v>
      </c>
    </row>
    <row r="7" spans="1:4" x14ac:dyDescent="0.2">
      <c r="A7" s="42">
        <v>5</v>
      </c>
      <c r="B7">
        <v>36</v>
      </c>
      <c r="C7">
        <v>26</v>
      </c>
      <c r="D7" s="42">
        <f t="shared" si="0"/>
        <v>62</v>
      </c>
    </row>
    <row r="8" spans="1:4" x14ac:dyDescent="0.2">
      <c r="A8" s="42">
        <v>6</v>
      </c>
      <c r="B8">
        <v>42</v>
      </c>
      <c r="C8">
        <v>52</v>
      </c>
      <c r="D8" s="42">
        <f t="shared" si="0"/>
        <v>94</v>
      </c>
    </row>
    <row r="9" spans="1:4" x14ac:dyDescent="0.2">
      <c r="A9" s="42">
        <v>7</v>
      </c>
      <c r="B9">
        <v>32</v>
      </c>
      <c r="C9">
        <v>38</v>
      </c>
      <c r="D9" s="42">
        <f t="shared" si="0"/>
        <v>70</v>
      </c>
    </row>
    <row r="10" spans="1:4" x14ac:dyDescent="0.2">
      <c r="A10" s="42">
        <v>8</v>
      </c>
      <c r="B10">
        <v>35</v>
      </c>
      <c r="C10">
        <v>49</v>
      </c>
      <c r="D10" s="42">
        <f t="shared" si="0"/>
        <v>84</v>
      </c>
    </row>
    <row r="11" spans="1:4" x14ac:dyDescent="0.2">
      <c r="A11" s="42">
        <v>9</v>
      </c>
      <c r="B11">
        <v>31</v>
      </c>
      <c r="C11">
        <v>35</v>
      </c>
      <c r="D11" s="42">
        <f t="shared" si="0"/>
        <v>66</v>
      </c>
    </row>
    <row r="12" spans="1:4" x14ac:dyDescent="0.2">
      <c r="A12" s="42">
        <v>10</v>
      </c>
      <c r="B12">
        <v>30</v>
      </c>
      <c r="C12">
        <v>34</v>
      </c>
      <c r="D12" s="42">
        <f t="shared" si="0"/>
        <v>64</v>
      </c>
    </row>
    <row r="13" spans="1:4" x14ac:dyDescent="0.2">
      <c r="A13" s="42">
        <v>11</v>
      </c>
      <c r="B13">
        <v>45</v>
      </c>
      <c r="C13">
        <v>33</v>
      </c>
      <c r="D13" s="42">
        <f t="shared" si="0"/>
        <v>78</v>
      </c>
    </row>
    <row r="14" spans="1:4" x14ac:dyDescent="0.2">
      <c r="A14" s="42">
        <v>12</v>
      </c>
      <c r="B14">
        <v>37</v>
      </c>
      <c r="C14">
        <v>43</v>
      </c>
      <c r="D14" s="42">
        <f t="shared" si="0"/>
        <v>80</v>
      </c>
    </row>
    <row r="15" spans="1:4" x14ac:dyDescent="0.2">
      <c r="A15" s="42">
        <v>13</v>
      </c>
      <c r="B15">
        <v>31</v>
      </c>
      <c r="C15">
        <v>31</v>
      </c>
      <c r="D15" s="42">
        <f t="shared" si="0"/>
        <v>62</v>
      </c>
    </row>
    <row r="16" spans="1:4" x14ac:dyDescent="0.2">
      <c r="A16" s="42">
        <v>14</v>
      </c>
      <c r="B16">
        <v>37</v>
      </c>
      <c r="C16">
        <v>34</v>
      </c>
      <c r="D16" s="42">
        <f t="shared" si="0"/>
        <v>71</v>
      </c>
    </row>
    <row r="17" spans="1:11" x14ac:dyDescent="0.2">
      <c r="A17" s="42">
        <v>15</v>
      </c>
      <c r="B17">
        <v>34</v>
      </c>
      <c r="C17">
        <v>47</v>
      </c>
      <c r="D17" s="42">
        <f t="shared" si="0"/>
        <v>81</v>
      </c>
    </row>
    <row r="18" spans="1:11" x14ac:dyDescent="0.2">
      <c r="A18" s="42">
        <v>16</v>
      </c>
      <c r="B18">
        <v>43</v>
      </c>
      <c r="C18">
        <v>34</v>
      </c>
      <c r="D18" s="42">
        <f t="shared" si="0"/>
        <v>77</v>
      </c>
    </row>
    <row r="19" spans="1:11" x14ac:dyDescent="0.2">
      <c r="A19" s="42">
        <v>17</v>
      </c>
      <c r="B19">
        <v>40</v>
      </c>
      <c r="C19">
        <v>36</v>
      </c>
      <c r="D19" s="42">
        <f t="shared" si="0"/>
        <v>76</v>
      </c>
      <c r="E19">
        <f>SUM(B2:B19)</f>
        <v>647</v>
      </c>
      <c r="F19">
        <f>SUM(C2:C19)</f>
        <v>649</v>
      </c>
      <c r="G19">
        <f>SUM(E19:F19)</f>
        <v>1296</v>
      </c>
      <c r="I19" t="s">
        <v>940</v>
      </c>
    </row>
    <row r="20" spans="1:11" x14ac:dyDescent="0.2">
      <c r="A20" s="42">
        <v>18</v>
      </c>
      <c r="B20">
        <v>40</v>
      </c>
      <c r="C20">
        <v>57</v>
      </c>
      <c r="D20" s="42">
        <f t="shared" si="0"/>
        <v>97</v>
      </c>
    </row>
    <row r="21" spans="1:11" x14ac:dyDescent="0.2">
      <c r="A21" s="42">
        <v>19</v>
      </c>
      <c r="B21">
        <v>49</v>
      </c>
      <c r="C21">
        <v>33</v>
      </c>
      <c r="D21" s="42">
        <f t="shared" si="0"/>
        <v>82</v>
      </c>
      <c r="I21">
        <v>3</v>
      </c>
      <c r="J21">
        <v>3</v>
      </c>
    </row>
    <row r="22" spans="1:11" x14ac:dyDescent="0.2">
      <c r="A22" s="42">
        <v>20</v>
      </c>
      <c r="B22">
        <v>54</v>
      </c>
      <c r="C22">
        <v>42</v>
      </c>
      <c r="D22" s="42">
        <f t="shared" si="0"/>
        <v>96</v>
      </c>
    </row>
    <row r="23" spans="1:11" x14ac:dyDescent="0.2">
      <c r="A23" s="42">
        <v>21</v>
      </c>
      <c r="B23">
        <v>33</v>
      </c>
      <c r="C23">
        <v>45</v>
      </c>
      <c r="D23" s="42">
        <f t="shared" si="0"/>
        <v>78</v>
      </c>
      <c r="I23">
        <f>SUM(I21:I22,E19)</f>
        <v>650</v>
      </c>
      <c r="J23">
        <f>SUM(J21,F19)</f>
        <v>652</v>
      </c>
      <c r="K23">
        <f>SUM(I23:J23)</f>
        <v>1302</v>
      </c>
    </row>
    <row r="24" spans="1:11" x14ac:dyDescent="0.2">
      <c r="A24" s="42">
        <v>22</v>
      </c>
      <c r="B24">
        <v>40</v>
      </c>
      <c r="C24">
        <v>53</v>
      </c>
      <c r="D24" s="42">
        <f t="shared" si="0"/>
        <v>93</v>
      </c>
    </row>
    <row r="25" spans="1:11" x14ac:dyDescent="0.2">
      <c r="A25" s="42">
        <v>23</v>
      </c>
      <c r="B25">
        <v>32</v>
      </c>
      <c r="C25">
        <v>43</v>
      </c>
      <c r="D25" s="42">
        <f t="shared" si="0"/>
        <v>75</v>
      </c>
    </row>
    <row r="26" spans="1:11" x14ac:dyDescent="0.2">
      <c r="A26" s="42">
        <v>24</v>
      </c>
      <c r="B26">
        <v>35</v>
      </c>
      <c r="C26">
        <v>40</v>
      </c>
      <c r="D26" s="42">
        <f t="shared" si="0"/>
        <v>75</v>
      </c>
    </row>
    <row r="27" spans="1:11" x14ac:dyDescent="0.2">
      <c r="A27" s="42">
        <v>25</v>
      </c>
      <c r="B27">
        <v>50</v>
      </c>
      <c r="C27">
        <v>52</v>
      </c>
      <c r="D27" s="42">
        <f t="shared" si="0"/>
        <v>102</v>
      </c>
    </row>
    <row r="28" spans="1:11" x14ac:dyDescent="0.2">
      <c r="A28" s="42">
        <v>26</v>
      </c>
      <c r="B28">
        <v>43</v>
      </c>
      <c r="C28">
        <v>35</v>
      </c>
      <c r="D28" s="42">
        <f t="shared" si="0"/>
        <v>78</v>
      </c>
    </row>
    <row r="29" spans="1:11" x14ac:dyDescent="0.2">
      <c r="A29" s="42">
        <v>27</v>
      </c>
      <c r="B29">
        <v>56</v>
      </c>
      <c r="C29">
        <v>46</v>
      </c>
      <c r="D29" s="42">
        <f t="shared" si="0"/>
        <v>102</v>
      </c>
    </row>
    <row r="30" spans="1:11" x14ac:dyDescent="0.2">
      <c r="A30" s="42">
        <v>28</v>
      </c>
      <c r="B30">
        <v>32</v>
      </c>
      <c r="C30">
        <v>33</v>
      </c>
      <c r="D30" s="42">
        <f t="shared" si="0"/>
        <v>65</v>
      </c>
    </row>
    <row r="31" spans="1:11" x14ac:dyDescent="0.2">
      <c r="A31" s="42">
        <v>29</v>
      </c>
      <c r="B31">
        <v>27</v>
      </c>
      <c r="C31">
        <v>36</v>
      </c>
      <c r="D31" s="42">
        <f t="shared" si="0"/>
        <v>63</v>
      </c>
    </row>
    <row r="32" spans="1:11" x14ac:dyDescent="0.2">
      <c r="A32" s="42">
        <v>30</v>
      </c>
      <c r="B32">
        <v>35</v>
      </c>
      <c r="C32">
        <v>30</v>
      </c>
      <c r="D32" s="42">
        <f t="shared" si="0"/>
        <v>65</v>
      </c>
    </row>
    <row r="33" spans="1:4" x14ac:dyDescent="0.2">
      <c r="A33" s="42">
        <v>31</v>
      </c>
      <c r="B33">
        <v>45</v>
      </c>
      <c r="C33">
        <v>31</v>
      </c>
      <c r="D33" s="42">
        <f t="shared" si="0"/>
        <v>76</v>
      </c>
    </row>
    <row r="34" spans="1:4" x14ac:dyDescent="0.2">
      <c r="A34" s="42">
        <v>32</v>
      </c>
      <c r="B34">
        <v>50</v>
      </c>
      <c r="C34">
        <v>45</v>
      </c>
      <c r="D34" s="42">
        <f t="shared" si="0"/>
        <v>95</v>
      </c>
    </row>
    <row r="35" spans="1:4" x14ac:dyDescent="0.2">
      <c r="A35" s="42">
        <v>33</v>
      </c>
      <c r="B35">
        <v>39</v>
      </c>
      <c r="C35">
        <v>49</v>
      </c>
      <c r="D35" s="42">
        <f t="shared" si="0"/>
        <v>88</v>
      </c>
    </row>
    <row r="36" spans="1:4" x14ac:dyDescent="0.2">
      <c r="A36" s="42">
        <v>34</v>
      </c>
      <c r="B36">
        <v>50</v>
      </c>
      <c r="C36">
        <v>40</v>
      </c>
      <c r="D36" s="42">
        <f t="shared" si="0"/>
        <v>90</v>
      </c>
    </row>
    <row r="37" spans="1:4" x14ac:dyDescent="0.2">
      <c r="A37" s="42">
        <v>35</v>
      </c>
      <c r="B37">
        <v>46</v>
      </c>
      <c r="C37">
        <v>45</v>
      </c>
      <c r="D37" s="42">
        <f t="shared" si="0"/>
        <v>91</v>
      </c>
    </row>
    <row r="38" spans="1:4" x14ac:dyDescent="0.2">
      <c r="A38" s="42">
        <v>36</v>
      </c>
      <c r="B38">
        <v>54</v>
      </c>
      <c r="C38">
        <v>48</v>
      </c>
      <c r="D38" s="42">
        <f t="shared" si="0"/>
        <v>102</v>
      </c>
    </row>
    <row r="39" spans="1:4" x14ac:dyDescent="0.2">
      <c r="A39" s="42">
        <v>37</v>
      </c>
      <c r="B39">
        <v>50</v>
      </c>
      <c r="C39">
        <v>42</v>
      </c>
      <c r="D39" s="42">
        <f t="shared" si="0"/>
        <v>92</v>
      </c>
    </row>
    <row r="40" spans="1:4" x14ac:dyDescent="0.2">
      <c r="A40" s="42">
        <v>38</v>
      </c>
      <c r="B40">
        <v>26</v>
      </c>
      <c r="C40">
        <v>40</v>
      </c>
      <c r="D40" s="42">
        <f t="shared" si="0"/>
        <v>66</v>
      </c>
    </row>
    <row r="41" spans="1:4" x14ac:dyDescent="0.2">
      <c r="A41" s="42">
        <v>39</v>
      </c>
      <c r="B41">
        <v>53</v>
      </c>
      <c r="C41">
        <v>34</v>
      </c>
      <c r="D41" s="42">
        <f t="shared" si="0"/>
        <v>87</v>
      </c>
    </row>
    <row r="42" spans="1:4" x14ac:dyDescent="0.2">
      <c r="A42" s="42">
        <v>40</v>
      </c>
      <c r="B42">
        <v>34</v>
      </c>
      <c r="C42">
        <v>37</v>
      </c>
      <c r="D42" s="42">
        <f t="shared" si="0"/>
        <v>71</v>
      </c>
    </row>
    <row r="43" spans="1:4" x14ac:dyDescent="0.2">
      <c r="A43" s="42">
        <v>41</v>
      </c>
      <c r="B43">
        <v>41</v>
      </c>
      <c r="C43">
        <v>29</v>
      </c>
      <c r="D43" s="42">
        <f t="shared" si="0"/>
        <v>70</v>
      </c>
    </row>
    <row r="44" spans="1:4" x14ac:dyDescent="0.2">
      <c r="A44" s="42">
        <v>42</v>
      </c>
      <c r="B44">
        <v>47</v>
      </c>
      <c r="C44">
        <v>42</v>
      </c>
      <c r="D44" s="42">
        <f t="shared" si="0"/>
        <v>89</v>
      </c>
    </row>
    <row r="45" spans="1:4" x14ac:dyDescent="0.2">
      <c r="A45" s="42">
        <v>43</v>
      </c>
      <c r="B45">
        <v>48</v>
      </c>
      <c r="C45">
        <v>44</v>
      </c>
      <c r="D45" s="42">
        <f t="shared" si="0"/>
        <v>92</v>
      </c>
    </row>
    <row r="46" spans="1:4" x14ac:dyDescent="0.2">
      <c r="A46" s="42">
        <v>44</v>
      </c>
      <c r="B46">
        <v>39</v>
      </c>
      <c r="C46">
        <v>32</v>
      </c>
      <c r="D46" s="42">
        <f t="shared" si="0"/>
        <v>71</v>
      </c>
    </row>
    <row r="47" spans="1:4" x14ac:dyDescent="0.2">
      <c r="A47" s="42">
        <v>45</v>
      </c>
      <c r="B47">
        <v>30</v>
      </c>
      <c r="C47">
        <v>46</v>
      </c>
      <c r="D47" s="42">
        <f t="shared" si="0"/>
        <v>76</v>
      </c>
    </row>
    <row r="48" spans="1:4" x14ac:dyDescent="0.2">
      <c r="A48" s="42">
        <v>46</v>
      </c>
      <c r="B48">
        <v>39</v>
      </c>
      <c r="C48">
        <v>36</v>
      </c>
      <c r="D48" s="42">
        <f t="shared" si="0"/>
        <v>75</v>
      </c>
    </row>
    <row r="49" spans="1:7" x14ac:dyDescent="0.2">
      <c r="A49" s="42">
        <v>47</v>
      </c>
      <c r="B49">
        <v>40</v>
      </c>
      <c r="C49">
        <v>43</v>
      </c>
      <c r="D49" s="42">
        <f t="shared" si="0"/>
        <v>83</v>
      </c>
    </row>
    <row r="50" spans="1:7" x14ac:dyDescent="0.2">
      <c r="A50" s="42">
        <v>48</v>
      </c>
      <c r="B50">
        <v>36</v>
      </c>
      <c r="C50">
        <v>42</v>
      </c>
      <c r="D50" s="42">
        <f t="shared" si="0"/>
        <v>78</v>
      </c>
    </row>
    <row r="51" spans="1:7" x14ac:dyDescent="0.2">
      <c r="A51" s="42">
        <v>49</v>
      </c>
      <c r="B51">
        <v>31</v>
      </c>
      <c r="C51">
        <v>21</v>
      </c>
      <c r="D51" s="42">
        <f t="shared" si="0"/>
        <v>52</v>
      </c>
    </row>
    <row r="52" spans="1:7" x14ac:dyDescent="0.2">
      <c r="A52" s="42">
        <v>50</v>
      </c>
      <c r="B52">
        <v>34</v>
      </c>
      <c r="C52">
        <v>36</v>
      </c>
      <c r="D52" s="42">
        <f t="shared" si="0"/>
        <v>70</v>
      </c>
    </row>
    <row r="53" spans="1:7" x14ac:dyDescent="0.2">
      <c r="A53" s="42">
        <v>51</v>
      </c>
      <c r="B53">
        <v>25</v>
      </c>
      <c r="C53">
        <v>35</v>
      </c>
      <c r="D53" s="42">
        <f t="shared" si="0"/>
        <v>60</v>
      </c>
    </row>
    <row r="54" spans="1:7" x14ac:dyDescent="0.2">
      <c r="A54" s="42">
        <v>52</v>
      </c>
      <c r="B54">
        <v>21</v>
      </c>
      <c r="C54">
        <v>30</v>
      </c>
      <c r="D54" s="42">
        <f t="shared" si="0"/>
        <v>51</v>
      </c>
    </row>
    <row r="55" spans="1:7" x14ac:dyDescent="0.2">
      <c r="A55" s="42">
        <v>53</v>
      </c>
      <c r="B55">
        <v>38</v>
      </c>
      <c r="C55">
        <v>47</v>
      </c>
      <c r="D55" s="42">
        <f t="shared" si="0"/>
        <v>85</v>
      </c>
    </row>
    <row r="56" spans="1:7" x14ac:dyDescent="0.2">
      <c r="A56" s="42">
        <v>54</v>
      </c>
      <c r="B56">
        <v>24</v>
      </c>
      <c r="C56">
        <v>28</v>
      </c>
      <c r="D56" s="42">
        <f t="shared" si="0"/>
        <v>52</v>
      </c>
    </row>
    <row r="57" spans="1:7" x14ac:dyDescent="0.2">
      <c r="A57" s="42">
        <v>55</v>
      </c>
      <c r="B57">
        <v>22</v>
      </c>
      <c r="C57">
        <v>15</v>
      </c>
      <c r="D57" s="42">
        <f t="shared" si="0"/>
        <v>37</v>
      </c>
    </row>
    <row r="58" spans="1:7" x14ac:dyDescent="0.2">
      <c r="A58" s="42">
        <v>56</v>
      </c>
      <c r="B58">
        <v>34</v>
      </c>
      <c r="C58">
        <v>29</v>
      </c>
      <c r="D58" s="42">
        <f t="shared" si="0"/>
        <v>63</v>
      </c>
    </row>
    <row r="59" spans="1:7" x14ac:dyDescent="0.2">
      <c r="A59" s="42">
        <v>57</v>
      </c>
      <c r="B59">
        <v>16</v>
      </c>
      <c r="C59">
        <v>28</v>
      </c>
      <c r="D59" s="42">
        <f t="shared" si="0"/>
        <v>44</v>
      </c>
    </row>
    <row r="60" spans="1:7" x14ac:dyDescent="0.2">
      <c r="A60" s="42">
        <v>58</v>
      </c>
      <c r="B60">
        <v>13</v>
      </c>
      <c r="C60">
        <v>16</v>
      </c>
      <c r="D60" s="42">
        <f t="shared" si="0"/>
        <v>29</v>
      </c>
    </row>
    <row r="61" spans="1:7" x14ac:dyDescent="0.2">
      <c r="A61" s="42">
        <v>59</v>
      </c>
      <c r="B61">
        <v>15</v>
      </c>
      <c r="C61">
        <v>25</v>
      </c>
      <c r="D61" s="42">
        <f t="shared" si="0"/>
        <v>40</v>
      </c>
    </row>
    <row r="62" spans="1:7" x14ac:dyDescent="0.2">
      <c r="A62" s="42">
        <v>60</v>
      </c>
      <c r="B62">
        <v>21</v>
      </c>
      <c r="C62">
        <v>22</v>
      </c>
      <c r="D62" s="42">
        <f t="shared" si="0"/>
        <v>43</v>
      </c>
      <c r="E62">
        <f>SUM(B20:B62)</f>
        <v>1587</v>
      </c>
      <c r="F62">
        <f>SUM(C20:C62)</f>
        <v>1602</v>
      </c>
      <c r="G62">
        <f>SUM(E62:F62)</f>
        <v>3189</v>
      </c>
    </row>
    <row r="63" spans="1:7" x14ac:dyDescent="0.2">
      <c r="A63" s="42">
        <v>61</v>
      </c>
      <c r="B63">
        <v>23</v>
      </c>
      <c r="C63">
        <v>12</v>
      </c>
      <c r="D63" s="42">
        <f t="shared" si="0"/>
        <v>35</v>
      </c>
    </row>
    <row r="64" spans="1:7" x14ac:dyDescent="0.2">
      <c r="A64" s="42">
        <v>62</v>
      </c>
      <c r="B64">
        <v>22</v>
      </c>
      <c r="C64">
        <v>23</v>
      </c>
      <c r="D64" s="42">
        <f t="shared" si="0"/>
        <v>45</v>
      </c>
    </row>
    <row r="65" spans="1:4" x14ac:dyDescent="0.2">
      <c r="A65" s="42">
        <v>63</v>
      </c>
      <c r="B65">
        <v>17</v>
      </c>
      <c r="C65">
        <v>18</v>
      </c>
      <c r="D65" s="42">
        <f t="shared" si="0"/>
        <v>35</v>
      </c>
    </row>
    <row r="66" spans="1:4" x14ac:dyDescent="0.2">
      <c r="A66" s="42">
        <v>64</v>
      </c>
      <c r="B66">
        <v>10</v>
      </c>
      <c r="C66">
        <v>20</v>
      </c>
      <c r="D66" s="42">
        <f t="shared" si="0"/>
        <v>30</v>
      </c>
    </row>
    <row r="67" spans="1:4" x14ac:dyDescent="0.2">
      <c r="A67" s="42">
        <v>65</v>
      </c>
      <c r="B67">
        <v>22</v>
      </c>
      <c r="C67">
        <v>23</v>
      </c>
      <c r="D67" s="42">
        <f t="shared" ref="D67:D103" si="1">SUM(B67:C67)</f>
        <v>45</v>
      </c>
    </row>
    <row r="68" spans="1:4" x14ac:dyDescent="0.2">
      <c r="A68" s="42">
        <v>66</v>
      </c>
      <c r="B68">
        <v>14</v>
      </c>
      <c r="C68">
        <v>17</v>
      </c>
      <c r="D68" s="42">
        <f t="shared" si="1"/>
        <v>31</v>
      </c>
    </row>
    <row r="69" spans="1:4" x14ac:dyDescent="0.2">
      <c r="A69" s="42">
        <v>67</v>
      </c>
      <c r="B69">
        <v>14</v>
      </c>
      <c r="C69">
        <v>20</v>
      </c>
      <c r="D69" s="42">
        <f t="shared" si="1"/>
        <v>34</v>
      </c>
    </row>
    <row r="70" spans="1:4" x14ac:dyDescent="0.2">
      <c r="A70" s="42">
        <v>68</v>
      </c>
      <c r="B70">
        <v>11</v>
      </c>
      <c r="C70">
        <v>24</v>
      </c>
      <c r="D70" s="42">
        <f t="shared" si="1"/>
        <v>35</v>
      </c>
    </row>
    <row r="71" spans="1:4" x14ac:dyDescent="0.2">
      <c r="A71" s="42">
        <v>69</v>
      </c>
      <c r="B71">
        <v>13</v>
      </c>
      <c r="C71">
        <v>16</v>
      </c>
      <c r="D71" s="42">
        <f t="shared" si="1"/>
        <v>29</v>
      </c>
    </row>
    <row r="72" spans="1:4" x14ac:dyDescent="0.2">
      <c r="A72" s="42">
        <v>70</v>
      </c>
      <c r="B72">
        <v>19</v>
      </c>
      <c r="C72">
        <v>15</v>
      </c>
      <c r="D72" s="42">
        <f t="shared" si="1"/>
        <v>34</v>
      </c>
    </row>
    <row r="73" spans="1:4" x14ac:dyDescent="0.2">
      <c r="A73" s="42">
        <v>71</v>
      </c>
      <c r="B73">
        <v>9</v>
      </c>
      <c r="C73">
        <v>6</v>
      </c>
      <c r="D73" s="42">
        <f t="shared" si="1"/>
        <v>15</v>
      </c>
    </row>
    <row r="74" spans="1:4" x14ac:dyDescent="0.2">
      <c r="A74" s="42">
        <v>72</v>
      </c>
      <c r="B74">
        <v>10</v>
      </c>
      <c r="C74">
        <v>9</v>
      </c>
      <c r="D74" s="42">
        <f t="shared" si="1"/>
        <v>19</v>
      </c>
    </row>
    <row r="75" spans="1:4" x14ac:dyDescent="0.2">
      <c r="A75" s="42">
        <v>73</v>
      </c>
      <c r="B75">
        <v>4</v>
      </c>
      <c r="C75">
        <v>11</v>
      </c>
      <c r="D75" s="42">
        <f t="shared" si="1"/>
        <v>15</v>
      </c>
    </row>
    <row r="76" spans="1:4" x14ac:dyDescent="0.2">
      <c r="A76" s="42">
        <v>74</v>
      </c>
      <c r="B76">
        <v>12</v>
      </c>
      <c r="C76">
        <v>9</v>
      </c>
      <c r="D76" s="42">
        <f t="shared" si="1"/>
        <v>21</v>
      </c>
    </row>
    <row r="77" spans="1:4" x14ac:dyDescent="0.2">
      <c r="A77" s="42">
        <v>75</v>
      </c>
      <c r="B77">
        <v>4</v>
      </c>
      <c r="C77">
        <v>12</v>
      </c>
      <c r="D77" s="42">
        <f t="shared" si="1"/>
        <v>16</v>
      </c>
    </row>
    <row r="78" spans="1:4" x14ac:dyDescent="0.2">
      <c r="A78" s="42">
        <v>76</v>
      </c>
      <c r="B78">
        <v>11</v>
      </c>
      <c r="C78">
        <v>9</v>
      </c>
      <c r="D78" s="42">
        <f t="shared" si="1"/>
        <v>20</v>
      </c>
    </row>
    <row r="79" spans="1:4" x14ac:dyDescent="0.2">
      <c r="A79" s="42">
        <v>77</v>
      </c>
      <c r="B79">
        <v>8</v>
      </c>
      <c r="C79">
        <v>8</v>
      </c>
      <c r="D79" s="42">
        <f t="shared" si="1"/>
        <v>16</v>
      </c>
    </row>
    <row r="80" spans="1:4" x14ac:dyDescent="0.2">
      <c r="A80" s="42">
        <v>78</v>
      </c>
      <c r="B80">
        <v>8</v>
      </c>
      <c r="C80">
        <v>13</v>
      </c>
      <c r="D80" s="42">
        <f t="shared" si="1"/>
        <v>21</v>
      </c>
    </row>
    <row r="81" spans="1:4" x14ac:dyDescent="0.2">
      <c r="A81" s="42">
        <v>79</v>
      </c>
      <c r="B81">
        <v>4</v>
      </c>
      <c r="C81">
        <v>10</v>
      </c>
      <c r="D81" s="42">
        <f t="shared" si="1"/>
        <v>14</v>
      </c>
    </row>
    <row r="82" spans="1:4" x14ac:dyDescent="0.2">
      <c r="A82" s="42">
        <v>80</v>
      </c>
      <c r="B82">
        <v>8</v>
      </c>
      <c r="C82">
        <v>11</v>
      </c>
      <c r="D82" s="42">
        <f t="shared" si="1"/>
        <v>19</v>
      </c>
    </row>
    <row r="83" spans="1:4" x14ac:dyDescent="0.2">
      <c r="A83" s="42">
        <v>81</v>
      </c>
      <c r="B83">
        <v>4</v>
      </c>
      <c r="C83">
        <v>5</v>
      </c>
      <c r="D83" s="42">
        <f t="shared" si="1"/>
        <v>9</v>
      </c>
    </row>
    <row r="84" spans="1:4" x14ac:dyDescent="0.2">
      <c r="A84" s="42">
        <v>82</v>
      </c>
      <c r="B84">
        <v>6</v>
      </c>
      <c r="C84">
        <v>6</v>
      </c>
      <c r="D84" s="42">
        <f t="shared" si="1"/>
        <v>12</v>
      </c>
    </row>
    <row r="85" spans="1:4" x14ac:dyDescent="0.2">
      <c r="A85" s="42">
        <v>83</v>
      </c>
      <c r="B85">
        <v>4</v>
      </c>
      <c r="C85">
        <v>10</v>
      </c>
      <c r="D85" s="42">
        <f t="shared" si="1"/>
        <v>14</v>
      </c>
    </row>
    <row r="86" spans="1:4" x14ac:dyDescent="0.2">
      <c r="A86" s="42">
        <v>84</v>
      </c>
      <c r="B86">
        <v>4</v>
      </c>
      <c r="C86">
        <v>6</v>
      </c>
      <c r="D86" s="42">
        <f t="shared" si="1"/>
        <v>10</v>
      </c>
    </row>
    <row r="87" spans="1:4" x14ac:dyDescent="0.2">
      <c r="A87" s="42">
        <v>85</v>
      </c>
      <c r="B87">
        <v>9</v>
      </c>
      <c r="C87">
        <v>5</v>
      </c>
      <c r="D87" s="42">
        <f t="shared" si="1"/>
        <v>14</v>
      </c>
    </row>
    <row r="88" spans="1:4" x14ac:dyDescent="0.2">
      <c r="A88" s="42">
        <v>86</v>
      </c>
      <c r="B88">
        <v>2</v>
      </c>
      <c r="C88">
        <v>4</v>
      </c>
      <c r="D88" s="42">
        <f t="shared" si="1"/>
        <v>6</v>
      </c>
    </row>
    <row r="89" spans="1:4" x14ac:dyDescent="0.2">
      <c r="A89" s="42">
        <v>87</v>
      </c>
      <c r="B89">
        <v>5</v>
      </c>
      <c r="C89">
        <v>3</v>
      </c>
      <c r="D89" s="42">
        <f t="shared" si="1"/>
        <v>8</v>
      </c>
    </row>
    <row r="90" spans="1:4" x14ac:dyDescent="0.2">
      <c r="A90" s="42">
        <v>88</v>
      </c>
      <c r="B90">
        <v>0</v>
      </c>
      <c r="C90">
        <v>5</v>
      </c>
      <c r="D90" s="42">
        <f t="shared" si="1"/>
        <v>5</v>
      </c>
    </row>
    <row r="91" spans="1:4" x14ac:dyDescent="0.2">
      <c r="A91" s="42">
        <v>89</v>
      </c>
      <c r="B91">
        <v>0</v>
      </c>
      <c r="C91">
        <v>1</v>
      </c>
      <c r="D91" s="42">
        <f t="shared" si="1"/>
        <v>1</v>
      </c>
    </row>
    <row r="92" spans="1:4" x14ac:dyDescent="0.2">
      <c r="A92" s="42">
        <v>90</v>
      </c>
      <c r="B92">
        <v>0</v>
      </c>
      <c r="C92">
        <v>3</v>
      </c>
      <c r="D92" s="42">
        <f t="shared" si="1"/>
        <v>3</v>
      </c>
    </row>
    <row r="93" spans="1:4" x14ac:dyDescent="0.2">
      <c r="A93" s="42">
        <v>91</v>
      </c>
      <c r="B93">
        <v>1</v>
      </c>
      <c r="C93">
        <v>0</v>
      </c>
      <c r="D93" s="42">
        <f t="shared" si="1"/>
        <v>1</v>
      </c>
    </row>
    <row r="94" spans="1:4" x14ac:dyDescent="0.2">
      <c r="A94" s="42">
        <v>92</v>
      </c>
      <c r="B94">
        <v>1</v>
      </c>
      <c r="C94">
        <v>1</v>
      </c>
      <c r="D94" s="42">
        <f t="shared" si="1"/>
        <v>2</v>
      </c>
    </row>
    <row r="95" spans="1:4" x14ac:dyDescent="0.2">
      <c r="A95" s="42">
        <v>93</v>
      </c>
      <c r="B95">
        <v>0</v>
      </c>
      <c r="C95">
        <v>0</v>
      </c>
      <c r="D95" s="42">
        <f t="shared" si="1"/>
        <v>0</v>
      </c>
    </row>
    <row r="96" spans="1:4" x14ac:dyDescent="0.2">
      <c r="A96" s="42">
        <v>94</v>
      </c>
      <c r="B96">
        <v>0</v>
      </c>
      <c r="C96">
        <v>0</v>
      </c>
      <c r="D96" s="42">
        <f t="shared" si="1"/>
        <v>0</v>
      </c>
    </row>
    <row r="97" spans="1:7" x14ac:dyDescent="0.2">
      <c r="A97" s="42">
        <v>95</v>
      </c>
      <c r="B97">
        <v>0</v>
      </c>
      <c r="C97">
        <v>2</v>
      </c>
      <c r="D97" s="42">
        <f t="shared" si="1"/>
        <v>2</v>
      </c>
    </row>
    <row r="98" spans="1:7" x14ac:dyDescent="0.2">
      <c r="A98" s="42">
        <v>96</v>
      </c>
      <c r="B98">
        <v>0</v>
      </c>
      <c r="C98">
        <v>0</v>
      </c>
      <c r="D98" s="42">
        <f t="shared" si="1"/>
        <v>0</v>
      </c>
    </row>
    <row r="99" spans="1:7" x14ac:dyDescent="0.2">
      <c r="A99" s="42">
        <v>97</v>
      </c>
      <c r="B99">
        <v>0</v>
      </c>
      <c r="C99">
        <v>0</v>
      </c>
      <c r="D99" s="42">
        <f t="shared" si="1"/>
        <v>0</v>
      </c>
    </row>
    <row r="100" spans="1:7" x14ac:dyDescent="0.2">
      <c r="A100" s="42">
        <v>98</v>
      </c>
      <c r="B100">
        <v>0</v>
      </c>
      <c r="C100">
        <v>0</v>
      </c>
      <c r="D100" s="42">
        <f t="shared" si="1"/>
        <v>0</v>
      </c>
    </row>
    <row r="101" spans="1:7" x14ac:dyDescent="0.2">
      <c r="A101" s="42">
        <v>99</v>
      </c>
      <c r="B101">
        <v>0</v>
      </c>
      <c r="C101">
        <v>0</v>
      </c>
      <c r="D101" s="42">
        <f t="shared" si="1"/>
        <v>0</v>
      </c>
    </row>
    <row r="102" spans="1:7" x14ac:dyDescent="0.2">
      <c r="A102" s="42">
        <v>100</v>
      </c>
      <c r="B102">
        <v>0</v>
      </c>
      <c r="C102">
        <v>0</v>
      </c>
      <c r="D102" s="42">
        <f t="shared" si="1"/>
        <v>0</v>
      </c>
    </row>
    <row r="103" spans="1:7" x14ac:dyDescent="0.2">
      <c r="A103" s="42">
        <v>101</v>
      </c>
      <c r="B103">
        <v>0</v>
      </c>
      <c r="C103">
        <v>0</v>
      </c>
      <c r="D103" s="42">
        <f t="shared" si="1"/>
        <v>0</v>
      </c>
      <c r="E103">
        <f>SUM(B63:B103)</f>
        <v>279</v>
      </c>
      <c r="F103">
        <f>SUM(C63:C103)</f>
        <v>337</v>
      </c>
      <c r="G103">
        <f>SUM(E103:F103)</f>
        <v>616</v>
      </c>
    </row>
    <row r="105" spans="1:7" x14ac:dyDescent="0.2">
      <c r="E105">
        <f>SUM(E103,E62,E19)+3</f>
        <v>2516</v>
      </c>
      <c r="F105">
        <f>SUM(F103,F62,F19)+3</f>
        <v>2591</v>
      </c>
      <c r="G105">
        <f>SUM(E105:F105)</f>
        <v>5107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11"/>
  <sheetViews>
    <sheetView view="pageBreakPreview" topLeftCell="A406" zoomScaleNormal="120" zoomScaleSheetLayoutView="100" workbookViewId="0">
      <selection activeCell="C417" sqref="C417"/>
    </sheetView>
  </sheetViews>
  <sheetFormatPr defaultRowHeight="20.25" x14ac:dyDescent="0.3"/>
  <cols>
    <col min="1" max="1" width="4.5" style="13" customWidth="1"/>
    <col min="2" max="2" width="29.875" style="422" customWidth="1"/>
    <col min="3" max="3" width="16" style="13" customWidth="1"/>
    <col min="4" max="4" width="10.125" style="13" customWidth="1"/>
    <col min="5" max="5" width="10.75" style="13" customWidth="1"/>
    <col min="6" max="6" width="10.25" style="13" customWidth="1"/>
    <col min="7" max="7" width="10.875" style="13" customWidth="1"/>
    <col min="8" max="9" width="10.75" style="13" customWidth="1"/>
    <col min="10" max="10" width="12.875" style="13" customWidth="1"/>
    <col min="11" max="11" width="16.875" style="13" customWidth="1"/>
    <col min="12" max="12" width="11.125" style="13" customWidth="1"/>
    <col min="13" max="16384" width="9" style="13"/>
  </cols>
  <sheetData>
    <row r="1" spans="1:12" ht="23.25" x14ac:dyDescent="0.35">
      <c r="L1" s="522">
        <v>50</v>
      </c>
    </row>
    <row r="2" spans="1:12" ht="35.25" x14ac:dyDescent="0.5">
      <c r="B2" s="634" t="s">
        <v>1301</v>
      </c>
      <c r="L2" s="116" t="s">
        <v>928</v>
      </c>
    </row>
    <row r="3" spans="1:12" ht="23.25" customHeight="1" x14ac:dyDescent="0.35">
      <c r="A3" s="781" t="s">
        <v>75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1"/>
    </row>
    <row r="4" spans="1:12" ht="23.25" x14ac:dyDescent="0.35">
      <c r="A4" s="781" t="s">
        <v>1077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</row>
    <row r="5" spans="1:12" ht="23.25" x14ac:dyDescent="0.35">
      <c r="A5" s="781" t="s">
        <v>419</v>
      </c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</row>
    <row r="6" spans="1:12" ht="23.25" x14ac:dyDescent="0.35">
      <c r="A6" s="780" t="s">
        <v>421</v>
      </c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</row>
    <row r="7" spans="1:12" ht="23.25" x14ac:dyDescent="0.35">
      <c r="A7" s="780" t="s">
        <v>950</v>
      </c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</row>
    <row r="8" spans="1:12" x14ac:dyDescent="0.3">
      <c r="B8" s="423" t="s">
        <v>295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</row>
    <row r="9" spans="1:12" x14ac:dyDescent="0.3">
      <c r="B9" s="423" t="s">
        <v>420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</row>
    <row r="10" spans="1:12" x14ac:dyDescent="0.3">
      <c r="A10" s="118"/>
      <c r="B10" s="424"/>
      <c r="C10" s="118"/>
      <c r="D10" s="118" t="s">
        <v>78</v>
      </c>
      <c r="E10" s="777" t="s">
        <v>4</v>
      </c>
      <c r="F10" s="778"/>
      <c r="G10" s="778"/>
      <c r="H10" s="778"/>
      <c r="I10" s="779"/>
      <c r="J10" s="118" t="s">
        <v>422</v>
      </c>
      <c r="K10" s="118"/>
      <c r="L10" s="118" t="s">
        <v>80</v>
      </c>
    </row>
    <row r="11" spans="1:12" x14ac:dyDescent="0.3">
      <c r="A11" s="119" t="s">
        <v>76</v>
      </c>
      <c r="B11" s="425" t="s">
        <v>3</v>
      </c>
      <c r="C11" s="119" t="s">
        <v>77</v>
      </c>
      <c r="D11" s="309" t="s">
        <v>1078</v>
      </c>
      <c r="E11" s="119">
        <v>2561</v>
      </c>
      <c r="F11" s="119">
        <v>2562</v>
      </c>
      <c r="G11" s="119">
        <v>2563</v>
      </c>
      <c r="H11" s="119">
        <v>2564</v>
      </c>
      <c r="I11" s="119">
        <v>2565</v>
      </c>
      <c r="J11" s="120" t="s">
        <v>423</v>
      </c>
      <c r="K11" s="119" t="s">
        <v>79</v>
      </c>
      <c r="L11" s="119" t="s">
        <v>424</v>
      </c>
    </row>
    <row r="12" spans="1:12" x14ac:dyDescent="0.3">
      <c r="A12" s="121"/>
      <c r="B12" s="426"/>
      <c r="C12" s="121"/>
      <c r="D12" s="122" t="s">
        <v>1079</v>
      </c>
      <c r="E12" s="121" t="s">
        <v>5</v>
      </c>
      <c r="F12" s="121" t="s">
        <v>5</v>
      </c>
      <c r="G12" s="121" t="s">
        <v>5</v>
      </c>
      <c r="H12" s="121" t="s">
        <v>5</v>
      </c>
      <c r="I12" s="121" t="s">
        <v>5</v>
      </c>
      <c r="J12" s="121"/>
      <c r="K12" s="121"/>
      <c r="L12" s="121"/>
    </row>
    <row r="13" spans="1:12" ht="78" x14ac:dyDescent="0.3">
      <c r="A13" s="93">
        <v>1</v>
      </c>
      <c r="B13" s="427" t="s">
        <v>1058</v>
      </c>
      <c r="C13" s="94" t="s">
        <v>86</v>
      </c>
      <c r="D13" s="93" t="s">
        <v>211</v>
      </c>
      <c r="E13" s="96">
        <v>100000</v>
      </c>
      <c r="F13" s="96">
        <v>100000</v>
      </c>
      <c r="G13" s="96">
        <v>100000</v>
      </c>
      <c r="H13" s="96">
        <v>100000</v>
      </c>
      <c r="I13" s="96">
        <v>100000</v>
      </c>
      <c r="J13" s="123" t="s">
        <v>758</v>
      </c>
      <c r="K13" s="124" t="s">
        <v>425</v>
      </c>
      <c r="L13" s="94" t="s">
        <v>88</v>
      </c>
    </row>
    <row r="14" spans="1:12" ht="78" x14ac:dyDescent="0.3">
      <c r="A14" s="87">
        <v>2</v>
      </c>
      <c r="B14" s="428" t="s">
        <v>1300</v>
      </c>
      <c r="C14" s="71" t="s">
        <v>86</v>
      </c>
      <c r="D14" s="87" t="s">
        <v>211</v>
      </c>
      <c r="E14" s="89">
        <v>100000</v>
      </c>
      <c r="F14" s="89">
        <v>100000</v>
      </c>
      <c r="G14" s="89">
        <v>100000</v>
      </c>
      <c r="H14" s="89">
        <v>100000</v>
      </c>
      <c r="I14" s="89">
        <v>100000</v>
      </c>
      <c r="J14" s="125" t="s">
        <v>758</v>
      </c>
      <c r="K14" s="71" t="s">
        <v>425</v>
      </c>
      <c r="L14" s="71" t="s">
        <v>88</v>
      </c>
    </row>
    <row r="15" spans="1:12" ht="78" x14ac:dyDescent="0.3">
      <c r="A15" s="93">
        <v>3</v>
      </c>
      <c r="B15" s="429" t="s">
        <v>1059</v>
      </c>
      <c r="C15" s="72" t="s">
        <v>86</v>
      </c>
      <c r="D15" s="90" t="s">
        <v>211</v>
      </c>
      <c r="E15" s="75">
        <v>100000</v>
      </c>
      <c r="F15" s="75">
        <v>100000</v>
      </c>
      <c r="G15" s="75">
        <v>100000</v>
      </c>
      <c r="H15" s="75">
        <v>100000</v>
      </c>
      <c r="I15" s="75">
        <v>100000</v>
      </c>
      <c r="J15" s="126" t="s">
        <v>758</v>
      </c>
      <c r="K15" s="72" t="s">
        <v>425</v>
      </c>
      <c r="L15" s="72" t="s">
        <v>88</v>
      </c>
    </row>
    <row r="16" spans="1:12" ht="121.5" customHeight="1" x14ac:dyDescent="0.3">
      <c r="A16" s="87">
        <v>4</v>
      </c>
      <c r="B16" s="565" t="s">
        <v>1226</v>
      </c>
      <c r="C16" s="71" t="s">
        <v>86</v>
      </c>
      <c r="D16" s="87" t="s">
        <v>211</v>
      </c>
      <c r="E16" s="566">
        <v>0</v>
      </c>
      <c r="F16" s="89">
        <v>58000</v>
      </c>
      <c r="G16" s="89">
        <v>58000</v>
      </c>
      <c r="H16" s="89">
        <v>58000</v>
      </c>
      <c r="I16" s="89">
        <v>58000</v>
      </c>
      <c r="J16" s="125" t="s">
        <v>758</v>
      </c>
      <c r="K16" s="71" t="s">
        <v>425</v>
      </c>
      <c r="L16" s="71" t="s">
        <v>88</v>
      </c>
    </row>
    <row r="17" spans="1:12" ht="79.5" customHeight="1" x14ac:dyDescent="0.3">
      <c r="A17" s="93">
        <v>5</v>
      </c>
      <c r="B17" s="429" t="s">
        <v>426</v>
      </c>
      <c r="C17" s="72" t="s">
        <v>86</v>
      </c>
      <c r="D17" s="90" t="s">
        <v>211</v>
      </c>
      <c r="E17" s="75">
        <v>100000</v>
      </c>
      <c r="F17" s="75">
        <v>100000</v>
      </c>
      <c r="G17" s="75">
        <v>100000</v>
      </c>
      <c r="H17" s="75">
        <v>100000</v>
      </c>
      <c r="I17" s="75">
        <v>100000</v>
      </c>
      <c r="J17" s="126" t="s">
        <v>758</v>
      </c>
      <c r="K17" s="72" t="s">
        <v>425</v>
      </c>
      <c r="L17" s="72" t="s">
        <v>88</v>
      </c>
    </row>
    <row r="18" spans="1:12" ht="78" x14ac:dyDescent="0.3">
      <c r="A18" s="87">
        <v>6</v>
      </c>
      <c r="B18" s="427" t="s">
        <v>427</v>
      </c>
      <c r="C18" s="94" t="s">
        <v>86</v>
      </c>
      <c r="D18" s="93" t="s">
        <v>211</v>
      </c>
      <c r="E18" s="96">
        <v>100000</v>
      </c>
      <c r="F18" s="96">
        <v>100000</v>
      </c>
      <c r="G18" s="96">
        <v>100000</v>
      </c>
      <c r="H18" s="96">
        <v>100000</v>
      </c>
      <c r="I18" s="96">
        <v>100000</v>
      </c>
      <c r="J18" s="123" t="s">
        <v>758</v>
      </c>
      <c r="K18" s="94" t="s">
        <v>425</v>
      </c>
      <c r="L18" s="94" t="s">
        <v>88</v>
      </c>
    </row>
    <row r="19" spans="1:12" ht="97.5" x14ac:dyDescent="0.3">
      <c r="A19" s="93">
        <v>7</v>
      </c>
      <c r="B19" s="429" t="s">
        <v>428</v>
      </c>
      <c r="C19" s="72" t="s">
        <v>86</v>
      </c>
      <c r="D19" s="90" t="s">
        <v>211</v>
      </c>
      <c r="E19" s="75">
        <v>100000</v>
      </c>
      <c r="F19" s="75">
        <v>100000</v>
      </c>
      <c r="G19" s="75">
        <v>100000</v>
      </c>
      <c r="H19" s="75">
        <v>100000</v>
      </c>
      <c r="I19" s="75">
        <v>100000</v>
      </c>
      <c r="J19" s="126" t="s">
        <v>758</v>
      </c>
      <c r="K19" s="72" t="s">
        <v>425</v>
      </c>
      <c r="L19" s="72" t="s">
        <v>88</v>
      </c>
    </row>
    <row r="20" spans="1:12" ht="117" x14ac:dyDescent="0.3">
      <c r="A20" s="87">
        <v>8</v>
      </c>
      <c r="B20" s="564" t="s">
        <v>1216</v>
      </c>
      <c r="C20" s="71" t="s">
        <v>86</v>
      </c>
      <c r="D20" s="87" t="s">
        <v>211</v>
      </c>
      <c r="E20" s="566">
        <v>0</v>
      </c>
      <c r="F20" s="89">
        <v>5700</v>
      </c>
      <c r="G20" s="89">
        <v>5700</v>
      </c>
      <c r="H20" s="89">
        <v>5700</v>
      </c>
      <c r="I20" s="89">
        <v>5700</v>
      </c>
      <c r="J20" s="125" t="s">
        <v>758</v>
      </c>
      <c r="K20" s="71" t="s">
        <v>425</v>
      </c>
      <c r="L20" s="71" t="s">
        <v>88</v>
      </c>
    </row>
    <row r="21" spans="1:12" ht="117" x14ac:dyDescent="0.3">
      <c r="A21" s="93">
        <v>9</v>
      </c>
      <c r="B21" s="563" t="s">
        <v>1214</v>
      </c>
      <c r="C21" s="71" t="s">
        <v>1215</v>
      </c>
      <c r="D21" s="87" t="s">
        <v>211</v>
      </c>
      <c r="E21" s="566">
        <v>0</v>
      </c>
      <c r="F21" s="89">
        <v>80000</v>
      </c>
      <c r="G21" s="89">
        <v>80000</v>
      </c>
      <c r="H21" s="89">
        <v>80000</v>
      </c>
      <c r="I21" s="89">
        <v>80000</v>
      </c>
      <c r="J21" s="125" t="s">
        <v>758</v>
      </c>
      <c r="K21" s="71" t="s">
        <v>425</v>
      </c>
      <c r="L21" s="71" t="s">
        <v>88</v>
      </c>
    </row>
    <row r="22" spans="1:12" ht="78" x14ac:dyDescent="0.3">
      <c r="A22" s="87">
        <v>10</v>
      </c>
      <c r="B22" s="428" t="s">
        <v>429</v>
      </c>
      <c r="C22" s="71" t="s">
        <v>86</v>
      </c>
      <c r="D22" s="87" t="s">
        <v>211</v>
      </c>
      <c r="E22" s="89">
        <v>100000</v>
      </c>
      <c r="F22" s="89">
        <v>100000</v>
      </c>
      <c r="G22" s="89">
        <v>100000</v>
      </c>
      <c r="H22" s="89">
        <v>100000</v>
      </c>
      <c r="I22" s="89">
        <v>100000</v>
      </c>
      <c r="J22" s="125" t="s">
        <v>758</v>
      </c>
      <c r="K22" s="71" t="s">
        <v>430</v>
      </c>
      <c r="L22" s="71" t="s">
        <v>88</v>
      </c>
    </row>
    <row r="23" spans="1:12" ht="78" x14ac:dyDescent="0.3">
      <c r="A23" s="93">
        <v>11</v>
      </c>
      <c r="B23" s="428" t="s">
        <v>431</v>
      </c>
      <c r="C23" s="71" t="s">
        <v>86</v>
      </c>
      <c r="D23" s="87" t="s">
        <v>211</v>
      </c>
      <c r="E23" s="89">
        <v>100000</v>
      </c>
      <c r="F23" s="89">
        <v>100000</v>
      </c>
      <c r="G23" s="89">
        <v>100000</v>
      </c>
      <c r="H23" s="89">
        <v>100000</v>
      </c>
      <c r="I23" s="89">
        <v>100000</v>
      </c>
      <c r="J23" s="89" t="s">
        <v>758</v>
      </c>
      <c r="K23" s="71" t="s">
        <v>425</v>
      </c>
      <c r="L23" s="71" t="s">
        <v>88</v>
      </c>
    </row>
    <row r="24" spans="1:12" ht="78" x14ac:dyDescent="0.3">
      <c r="A24" s="87">
        <v>12</v>
      </c>
      <c r="B24" s="428" t="s">
        <v>432</v>
      </c>
      <c r="C24" s="71" t="s">
        <v>86</v>
      </c>
      <c r="D24" s="87" t="s">
        <v>211</v>
      </c>
      <c r="E24" s="89">
        <v>100000</v>
      </c>
      <c r="F24" s="89">
        <v>100000</v>
      </c>
      <c r="G24" s="89">
        <v>100000</v>
      </c>
      <c r="H24" s="89">
        <v>100000</v>
      </c>
      <c r="I24" s="89">
        <v>100000</v>
      </c>
      <c r="J24" s="89" t="s">
        <v>758</v>
      </c>
      <c r="K24" s="71" t="s">
        <v>425</v>
      </c>
      <c r="L24" s="71" t="s">
        <v>88</v>
      </c>
    </row>
    <row r="25" spans="1:12" ht="78" x14ac:dyDescent="0.3">
      <c r="A25" s="93">
        <v>13</v>
      </c>
      <c r="B25" s="429" t="s">
        <v>1299</v>
      </c>
      <c r="C25" s="72" t="s">
        <v>86</v>
      </c>
      <c r="D25" s="90" t="s">
        <v>211</v>
      </c>
      <c r="E25" s="75">
        <v>100000</v>
      </c>
      <c r="F25" s="75">
        <v>100000</v>
      </c>
      <c r="G25" s="75">
        <v>100000</v>
      </c>
      <c r="H25" s="75">
        <v>100000</v>
      </c>
      <c r="I25" s="75">
        <v>100000</v>
      </c>
      <c r="J25" s="75" t="s">
        <v>758</v>
      </c>
      <c r="K25" s="72" t="s">
        <v>425</v>
      </c>
      <c r="L25" s="72" t="s">
        <v>88</v>
      </c>
    </row>
    <row r="26" spans="1:12" ht="117" x14ac:dyDescent="0.3">
      <c r="A26" s="87">
        <v>14</v>
      </c>
      <c r="B26" s="427" t="s">
        <v>998</v>
      </c>
      <c r="C26" s="94" t="s">
        <v>86</v>
      </c>
      <c r="D26" s="93" t="s">
        <v>211</v>
      </c>
      <c r="E26" s="96">
        <v>100000</v>
      </c>
      <c r="F26" s="96">
        <v>100000</v>
      </c>
      <c r="G26" s="96">
        <v>100000</v>
      </c>
      <c r="H26" s="96">
        <v>100000</v>
      </c>
      <c r="I26" s="96">
        <v>100000</v>
      </c>
      <c r="J26" s="96" t="s">
        <v>758</v>
      </c>
      <c r="K26" s="94" t="s">
        <v>425</v>
      </c>
      <c r="L26" s="94" t="s">
        <v>88</v>
      </c>
    </row>
    <row r="27" spans="1:12" ht="117" x14ac:dyDescent="0.3">
      <c r="A27" s="93">
        <v>15</v>
      </c>
      <c r="B27" s="563" t="s">
        <v>1298</v>
      </c>
      <c r="C27" s="94" t="s">
        <v>86</v>
      </c>
      <c r="D27" s="93" t="s">
        <v>211</v>
      </c>
      <c r="E27" s="633">
        <v>0</v>
      </c>
      <c r="F27" s="216">
        <v>70000</v>
      </c>
      <c r="G27" s="216">
        <v>70000</v>
      </c>
      <c r="H27" s="216">
        <v>70000</v>
      </c>
      <c r="I27" s="216">
        <v>70000</v>
      </c>
      <c r="J27" s="96" t="s">
        <v>758</v>
      </c>
      <c r="K27" s="94" t="s">
        <v>425</v>
      </c>
      <c r="L27" s="94" t="s">
        <v>88</v>
      </c>
    </row>
    <row r="28" spans="1:12" ht="117" x14ac:dyDescent="0.3">
      <c r="A28" s="87">
        <v>16</v>
      </c>
      <c r="B28" s="563" t="s">
        <v>1297</v>
      </c>
      <c r="C28" s="94" t="s">
        <v>86</v>
      </c>
      <c r="D28" s="93" t="s">
        <v>211</v>
      </c>
      <c r="E28" s="633">
        <v>0</v>
      </c>
      <c r="F28" s="216">
        <v>17500</v>
      </c>
      <c r="G28" s="216">
        <v>17500</v>
      </c>
      <c r="H28" s="216">
        <v>17500</v>
      </c>
      <c r="I28" s="216">
        <v>17500</v>
      </c>
      <c r="J28" s="96" t="s">
        <v>758</v>
      </c>
      <c r="K28" s="94" t="s">
        <v>425</v>
      </c>
      <c r="L28" s="94" t="s">
        <v>88</v>
      </c>
    </row>
    <row r="29" spans="1:12" ht="78" x14ac:dyDescent="0.3">
      <c r="A29" s="93">
        <v>17</v>
      </c>
      <c r="B29" s="428" t="s">
        <v>433</v>
      </c>
      <c r="C29" s="71" t="s">
        <v>86</v>
      </c>
      <c r="D29" s="87" t="s">
        <v>211</v>
      </c>
      <c r="E29" s="89">
        <v>100000</v>
      </c>
      <c r="F29" s="89">
        <v>100000</v>
      </c>
      <c r="G29" s="89">
        <v>100000</v>
      </c>
      <c r="H29" s="89">
        <v>100000</v>
      </c>
      <c r="I29" s="89">
        <v>100000</v>
      </c>
      <c r="J29" s="89" t="s">
        <v>758</v>
      </c>
      <c r="K29" s="71" t="s">
        <v>425</v>
      </c>
      <c r="L29" s="71" t="s">
        <v>88</v>
      </c>
    </row>
    <row r="30" spans="1:12" ht="78" x14ac:dyDescent="0.3">
      <c r="A30" s="87">
        <v>18</v>
      </c>
      <c r="B30" s="428" t="s">
        <v>434</v>
      </c>
      <c r="C30" s="71" t="s">
        <v>86</v>
      </c>
      <c r="D30" s="87" t="s">
        <v>211</v>
      </c>
      <c r="E30" s="89">
        <v>100000</v>
      </c>
      <c r="F30" s="89">
        <v>100000</v>
      </c>
      <c r="G30" s="89">
        <v>100000</v>
      </c>
      <c r="H30" s="89">
        <v>100000</v>
      </c>
      <c r="I30" s="89">
        <v>100000</v>
      </c>
      <c r="J30" s="89" t="s">
        <v>758</v>
      </c>
      <c r="K30" s="71" t="s">
        <v>425</v>
      </c>
      <c r="L30" s="71" t="s">
        <v>88</v>
      </c>
    </row>
    <row r="31" spans="1:12" ht="78" x14ac:dyDescent="0.3">
      <c r="A31" s="93">
        <v>19</v>
      </c>
      <c r="B31" s="428" t="s">
        <v>1012</v>
      </c>
      <c r="C31" s="71" t="s">
        <v>86</v>
      </c>
      <c r="D31" s="87" t="s">
        <v>211</v>
      </c>
      <c r="E31" s="89">
        <v>100000</v>
      </c>
      <c r="F31" s="89">
        <v>100000</v>
      </c>
      <c r="G31" s="89">
        <v>100000</v>
      </c>
      <c r="H31" s="89">
        <v>100000</v>
      </c>
      <c r="I31" s="89">
        <v>100000</v>
      </c>
      <c r="J31" s="89" t="s">
        <v>758</v>
      </c>
      <c r="K31" s="71" t="s">
        <v>425</v>
      </c>
      <c r="L31" s="71" t="s">
        <v>88</v>
      </c>
    </row>
    <row r="32" spans="1:12" ht="78" x14ac:dyDescent="0.3">
      <c r="A32" s="87">
        <v>20</v>
      </c>
      <c r="B32" s="428" t="s">
        <v>1048</v>
      </c>
      <c r="C32" s="71" t="s">
        <v>86</v>
      </c>
      <c r="D32" s="87" t="s">
        <v>211</v>
      </c>
      <c r="E32" s="89">
        <v>50000</v>
      </c>
      <c r="F32" s="89">
        <v>50000</v>
      </c>
      <c r="G32" s="89">
        <v>50000</v>
      </c>
      <c r="H32" s="89">
        <v>50000</v>
      </c>
      <c r="I32" s="89">
        <v>50000</v>
      </c>
      <c r="J32" s="89" t="s">
        <v>758</v>
      </c>
      <c r="K32" s="71" t="s">
        <v>425</v>
      </c>
      <c r="L32" s="71" t="s">
        <v>88</v>
      </c>
    </row>
    <row r="33" spans="1:12" ht="81" customHeight="1" x14ac:dyDescent="0.3">
      <c r="A33" s="93">
        <v>21</v>
      </c>
      <c r="B33" s="429" t="s">
        <v>435</v>
      </c>
      <c r="C33" s="72" t="s">
        <v>86</v>
      </c>
      <c r="D33" s="90" t="s">
        <v>211</v>
      </c>
      <c r="E33" s="75">
        <v>100000</v>
      </c>
      <c r="F33" s="75">
        <v>100000</v>
      </c>
      <c r="G33" s="75">
        <v>100000</v>
      </c>
      <c r="H33" s="75">
        <v>100000</v>
      </c>
      <c r="I33" s="75">
        <v>100000</v>
      </c>
      <c r="J33" s="75" t="s">
        <v>758</v>
      </c>
      <c r="K33" s="72" t="s">
        <v>425</v>
      </c>
      <c r="L33" s="72" t="s">
        <v>88</v>
      </c>
    </row>
    <row r="34" spans="1:12" ht="83.25" customHeight="1" x14ac:dyDescent="0.3">
      <c r="A34" s="87">
        <v>22</v>
      </c>
      <c r="B34" s="524" t="s">
        <v>1013</v>
      </c>
      <c r="C34" s="100" t="s">
        <v>86</v>
      </c>
      <c r="D34" s="99" t="s">
        <v>211</v>
      </c>
      <c r="E34" s="275">
        <v>100000</v>
      </c>
      <c r="F34" s="275">
        <v>100000</v>
      </c>
      <c r="G34" s="275">
        <v>100000</v>
      </c>
      <c r="H34" s="275">
        <v>100000</v>
      </c>
      <c r="I34" s="275">
        <v>100000</v>
      </c>
      <c r="J34" s="275" t="s">
        <v>758</v>
      </c>
      <c r="K34" s="100" t="s">
        <v>425</v>
      </c>
      <c r="L34" s="100" t="s">
        <v>88</v>
      </c>
    </row>
    <row r="35" spans="1:12" ht="117.75" customHeight="1" x14ac:dyDescent="0.3">
      <c r="A35" s="93">
        <v>23</v>
      </c>
      <c r="B35" s="72" t="s">
        <v>1154</v>
      </c>
      <c r="C35" s="72" t="s">
        <v>86</v>
      </c>
      <c r="D35" s="90" t="s">
        <v>215</v>
      </c>
      <c r="E35" s="75">
        <v>50000</v>
      </c>
      <c r="F35" s="75">
        <v>50000</v>
      </c>
      <c r="G35" s="75">
        <v>50000</v>
      </c>
      <c r="H35" s="75">
        <v>50000</v>
      </c>
      <c r="I35" s="75">
        <v>50000</v>
      </c>
      <c r="J35" s="75" t="s">
        <v>758</v>
      </c>
      <c r="K35" s="72" t="s">
        <v>425</v>
      </c>
      <c r="L35" s="72" t="s">
        <v>88</v>
      </c>
    </row>
    <row r="36" spans="1:12" ht="117.75" customHeight="1" x14ac:dyDescent="0.3">
      <c r="A36" s="87">
        <v>24</v>
      </c>
      <c r="B36" s="565" t="s">
        <v>1296</v>
      </c>
      <c r="C36" s="100" t="s">
        <v>86</v>
      </c>
      <c r="D36" s="99" t="s">
        <v>211</v>
      </c>
      <c r="E36" s="567">
        <v>0</v>
      </c>
      <c r="F36" s="275">
        <v>23000</v>
      </c>
      <c r="G36" s="275">
        <v>23000</v>
      </c>
      <c r="H36" s="275">
        <v>23000</v>
      </c>
      <c r="I36" s="275">
        <v>23000</v>
      </c>
      <c r="J36" s="275" t="s">
        <v>758</v>
      </c>
      <c r="K36" s="100" t="s">
        <v>425</v>
      </c>
      <c r="L36" s="100" t="s">
        <v>88</v>
      </c>
    </row>
    <row r="37" spans="1:12" ht="75" x14ac:dyDescent="0.3">
      <c r="A37" s="93">
        <v>25</v>
      </c>
      <c r="B37" s="114" t="s">
        <v>436</v>
      </c>
      <c r="C37" s="72" t="s">
        <v>86</v>
      </c>
      <c r="D37" s="90" t="s">
        <v>211</v>
      </c>
      <c r="E37" s="75">
        <v>100000</v>
      </c>
      <c r="F37" s="75">
        <v>100000</v>
      </c>
      <c r="G37" s="75">
        <v>100000</v>
      </c>
      <c r="H37" s="75">
        <v>100000</v>
      </c>
      <c r="I37" s="75">
        <v>100000</v>
      </c>
      <c r="J37" s="485" t="s">
        <v>758</v>
      </c>
      <c r="K37" s="72" t="s">
        <v>425</v>
      </c>
      <c r="L37" s="72" t="s">
        <v>88</v>
      </c>
    </row>
    <row r="38" spans="1:12" ht="78" x14ac:dyDescent="0.3">
      <c r="A38" s="87">
        <v>26</v>
      </c>
      <c r="B38" s="428" t="s">
        <v>1014</v>
      </c>
      <c r="C38" s="71" t="s">
        <v>86</v>
      </c>
      <c r="D38" s="87" t="s">
        <v>211</v>
      </c>
      <c r="E38" s="89">
        <v>100000</v>
      </c>
      <c r="F38" s="89">
        <v>100000</v>
      </c>
      <c r="G38" s="89">
        <v>100000</v>
      </c>
      <c r="H38" s="89">
        <v>100000</v>
      </c>
      <c r="I38" s="89">
        <v>100000</v>
      </c>
      <c r="J38" s="134" t="s">
        <v>758</v>
      </c>
      <c r="K38" s="71" t="s">
        <v>425</v>
      </c>
      <c r="L38" s="71" t="s">
        <v>88</v>
      </c>
    </row>
    <row r="39" spans="1:12" ht="80.25" customHeight="1" x14ac:dyDescent="0.3">
      <c r="A39" s="93">
        <v>27</v>
      </c>
      <c r="B39" s="428" t="s">
        <v>1049</v>
      </c>
      <c r="C39" s="71" t="s">
        <v>1050</v>
      </c>
      <c r="D39" s="87" t="s">
        <v>211</v>
      </c>
      <c r="E39" s="89">
        <v>100000</v>
      </c>
      <c r="F39" s="89">
        <v>100000</v>
      </c>
      <c r="G39" s="89">
        <v>100000</v>
      </c>
      <c r="H39" s="89">
        <v>100000</v>
      </c>
      <c r="I39" s="89">
        <v>100000</v>
      </c>
      <c r="J39" s="134" t="s">
        <v>758</v>
      </c>
      <c r="K39" s="71" t="s">
        <v>425</v>
      </c>
      <c r="L39" s="71" t="s">
        <v>88</v>
      </c>
    </row>
    <row r="40" spans="1:12" ht="82.5" customHeight="1" x14ac:dyDescent="0.3">
      <c r="A40" s="87">
        <v>28</v>
      </c>
      <c r="B40" s="632" t="s">
        <v>1222</v>
      </c>
      <c r="C40" s="71" t="s">
        <v>1050</v>
      </c>
      <c r="D40" s="87" t="s">
        <v>211</v>
      </c>
      <c r="E40" s="567">
        <v>0</v>
      </c>
      <c r="F40" s="89">
        <v>77000</v>
      </c>
      <c r="G40" s="89">
        <v>77000</v>
      </c>
      <c r="H40" s="89">
        <v>77000</v>
      </c>
      <c r="I40" s="89">
        <v>77000</v>
      </c>
      <c r="J40" s="134" t="s">
        <v>758</v>
      </c>
      <c r="K40" s="71" t="s">
        <v>425</v>
      </c>
      <c r="L40" s="71" t="s">
        <v>88</v>
      </c>
    </row>
    <row r="41" spans="1:12" ht="93" customHeight="1" x14ac:dyDescent="0.3">
      <c r="A41" s="93">
        <v>29</v>
      </c>
      <c r="B41" s="428" t="s">
        <v>1295</v>
      </c>
      <c r="C41" s="71" t="s">
        <v>86</v>
      </c>
      <c r="D41" s="87" t="s">
        <v>211</v>
      </c>
      <c r="E41" s="89">
        <v>100000</v>
      </c>
      <c r="F41" s="89">
        <v>100000</v>
      </c>
      <c r="G41" s="89">
        <v>100000</v>
      </c>
      <c r="H41" s="89">
        <v>100000</v>
      </c>
      <c r="I41" s="89">
        <v>100000</v>
      </c>
      <c r="J41" s="89" t="s">
        <v>758</v>
      </c>
      <c r="K41" s="71" t="s">
        <v>425</v>
      </c>
      <c r="L41" s="71" t="s">
        <v>88</v>
      </c>
    </row>
    <row r="42" spans="1:12" ht="90.75" customHeight="1" x14ac:dyDescent="0.3">
      <c r="A42" s="87">
        <v>30</v>
      </c>
      <c r="B42" s="428" t="s">
        <v>1015</v>
      </c>
      <c r="C42" s="71" t="s">
        <v>86</v>
      </c>
      <c r="D42" s="87" t="s">
        <v>211</v>
      </c>
      <c r="E42" s="89">
        <v>100000</v>
      </c>
      <c r="F42" s="89">
        <v>100000</v>
      </c>
      <c r="G42" s="89">
        <v>100000</v>
      </c>
      <c r="H42" s="89">
        <v>100000</v>
      </c>
      <c r="I42" s="89">
        <v>100000</v>
      </c>
      <c r="J42" s="89" t="s">
        <v>758</v>
      </c>
      <c r="K42" s="71" t="s">
        <v>425</v>
      </c>
      <c r="L42" s="71" t="s">
        <v>88</v>
      </c>
    </row>
    <row r="43" spans="1:12" ht="95.25" customHeight="1" x14ac:dyDescent="0.3">
      <c r="A43" s="93">
        <v>31</v>
      </c>
      <c r="B43" s="428" t="s">
        <v>437</v>
      </c>
      <c r="C43" s="71" t="s">
        <v>86</v>
      </c>
      <c r="D43" s="87" t="s">
        <v>211</v>
      </c>
      <c r="E43" s="89">
        <v>100000</v>
      </c>
      <c r="F43" s="89">
        <v>100000</v>
      </c>
      <c r="G43" s="89">
        <v>100000</v>
      </c>
      <c r="H43" s="89">
        <v>100000</v>
      </c>
      <c r="I43" s="89">
        <v>100000</v>
      </c>
      <c r="J43" s="89" t="s">
        <v>758</v>
      </c>
      <c r="K43" s="71" t="s">
        <v>425</v>
      </c>
      <c r="L43" s="71" t="s">
        <v>88</v>
      </c>
    </row>
    <row r="44" spans="1:12" ht="99.75" customHeight="1" x14ac:dyDescent="0.3">
      <c r="A44" s="87">
        <v>32</v>
      </c>
      <c r="B44" s="429" t="s">
        <v>438</v>
      </c>
      <c r="C44" s="72" t="s">
        <v>86</v>
      </c>
      <c r="D44" s="90" t="s">
        <v>211</v>
      </c>
      <c r="E44" s="75">
        <v>100000</v>
      </c>
      <c r="F44" s="75">
        <v>100000</v>
      </c>
      <c r="G44" s="75">
        <v>100000</v>
      </c>
      <c r="H44" s="75">
        <v>100000</v>
      </c>
      <c r="I44" s="75">
        <v>100000</v>
      </c>
      <c r="J44" s="75" t="s">
        <v>758</v>
      </c>
      <c r="K44" s="72" t="s">
        <v>425</v>
      </c>
      <c r="L44" s="72" t="s">
        <v>88</v>
      </c>
    </row>
    <row r="45" spans="1:12" ht="45.75" customHeight="1" x14ac:dyDescent="0.3">
      <c r="A45" s="127"/>
      <c r="B45" s="631" t="s">
        <v>1294</v>
      </c>
      <c r="C45" s="30"/>
      <c r="D45" s="127"/>
      <c r="E45" s="31"/>
      <c r="F45" s="31"/>
      <c r="G45" s="31"/>
      <c r="H45" s="31"/>
      <c r="I45" s="31"/>
      <c r="J45" s="31"/>
      <c r="K45" s="30"/>
      <c r="L45" s="30"/>
    </row>
    <row r="46" spans="1:12" x14ac:dyDescent="0.3">
      <c r="A46" s="127"/>
      <c r="B46" s="430"/>
      <c r="C46" s="30"/>
      <c r="D46" s="127"/>
      <c r="E46" s="31"/>
      <c r="F46" s="31"/>
      <c r="G46" s="31"/>
      <c r="H46" s="31"/>
      <c r="I46" s="31"/>
      <c r="J46" s="31"/>
      <c r="K46" s="30"/>
      <c r="L46" s="30"/>
    </row>
    <row r="47" spans="1:12" x14ac:dyDescent="0.3">
      <c r="A47" s="127"/>
      <c r="B47" s="430"/>
      <c r="C47" s="30"/>
      <c r="D47" s="127"/>
      <c r="E47" s="31"/>
      <c r="F47" s="31"/>
      <c r="G47" s="31"/>
      <c r="H47" s="31"/>
      <c r="I47" s="31"/>
      <c r="J47" s="31"/>
      <c r="K47" s="30"/>
      <c r="L47" s="30"/>
    </row>
    <row r="48" spans="1:12" ht="60.75" x14ac:dyDescent="0.3">
      <c r="A48" s="127"/>
      <c r="B48" s="630" t="s">
        <v>1293</v>
      </c>
      <c r="C48" s="30"/>
      <c r="D48" s="127"/>
      <c r="E48" s="31"/>
      <c r="F48" s="31"/>
      <c r="G48" s="31"/>
      <c r="H48" s="31"/>
      <c r="I48" s="31"/>
      <c r="J48" s="31"/>
      <c r="K48" s="30"/>
      <c r="L48" s="30">
        <v>57</v>
      </c>
    </row>
    <row r="49" spans="1:12" x14ac:dyDescent="0.3">
      <c r="A49" s="127"/>
      <c r="B49" s="430"/>
      <c r="C49" s="30"/>
      <c r="D49" s="127"/>
      <c r="E49" s="31"/>
      <c r="F49" s="31"/>
      <c r="G49" s="31"/>
      <c r="H49" s="31"/>
      <c r="I49" s="31"/>
      <c r="J49" s="31"/>
      <c r="K49" s="30"/>
      <c r="L49" s="30"/>
    </row>
    <row r="50" spans="1:12" x14ac:dyDescent="0.3">
      <c r="A50" s="127"/>
      <c r="B50" s="430"/>
      <c r="C50" s="128"/>
      <c r="D50" s="128"/>
      <c r="E50" s="133"/>
      <c r="F50" s="133"/>
      <c r="G50" s="133"/>
      <c r="H50" s="133"/>
      <c r="I50" s="133"/>
      <c r="J50" s="31"/>
      <c r="K50" s="30"/>
      <c r="L50" s="116" t="s">
        <v>928</v>
      </c>
    </row>
    <row r="51" spans="1:12" x14ac:dyDescent="0.3">
      <c r="B51" s="423" t="s">
        <v>420</v>
      </c>
      <c r="C51" s="117"/>
      <c r="D51" s="117"/>
      <c r="E51" s="117"/>
      <c r="F51" s="117"/>
      <c r="G51" s="117"/>
      <c r="H51" s="117"/>
      <c r="I51" s="117"/>
      <c r="J51" s="117"/>
      <c r="K51" s="117"/>
    </row>
    <row r="52" spans="1:12" x14ac:dyDescent="0.3">
      <c r="A52" s="118"/>
      <c r="B52" s="424"/>
      <c r="C52" s="118"/>
      <c r="D52" s="118" t="s">
        <v>78</v>
      </c>
      <c r="E52" s="777" t="s">
        <v>4</v>
      </c>
      <c r="F52" s="778"/>
      <c r="G52" s="778"/>
      <c r="H52" s="778"/>
      <c r="I52" s="779"/>
      <c r="J52" s="118" t="s">
        <v>422</v>
      </c>
      <c r="K52" s="118"/>
      <c r="L52" s="118" t="s">
        <v>80</v>
      </c>
    </row>
    <row r="53" spans="1:12" x14ac:dyDescent="0.3">
      <c r="A53" s="119" t="s">
        <v>76</v>
      </c>
      <c r="B53" s="425" t="s">
        <v>3</v>
      </c>
      <c r="C53" s="119" t="s">
        <v>77</v>
      </c>
      <c r="D53" s="309" t="s">
        <v>1078</v>
      </c>
      <c r="E53" s="119">
        <v>2561</v>
      </c>
      <c r="F53" s="119">
        <v>2562</v>
      </c>
      <c r="G53" s="119">
        <v>2563</v>
      </c>
      <c r="H53" s="119">
        <v>2564</v>
      </c>
      <c r="I53" s="119">
        <v>2565</v>
      </c>
      <c r="J53" s="119" t="s">
        <v>423</v>
      </c>
      <c r="K53" s="119" t="s">
        <v>79</v>
      </c>
      <c r="L53" s="119" t="s">
        <v>424</v>
      </c>
    </row>
    <row r="54" spans="1:12" x14ac:dyDescent="0.3">
      <c r="A54" s="121"/>
      <c r="B54" s="426"/>
      <c r="C54" s="121"/>
      <c r="D54" s="122" t="s">
        <v>1079</v>
      </c>
      <c r="E54" s="121" t="s">
        <v>5</v>
      </c>
      <c r="F54" s="121" t="s">
        <v>5</v>
      </c>
      <c r="G54" s="121" t="s">
        <v>5</v>
      </c>
      <c r="H54" s="121" t="s">
        <v>5</v>
      </c>
      <c r="I54" s="121" t="s">
        <v>5</v>
      </c>
      <c r="J54" s="121"/>
      <c r="K54" s="121"/>
      <c r="L54" s="121"/>
    </row>
    <row r="55" spans="1:12" ht="78" x14ac:dyDescent="0.3">
      <c r="A55" s="90">
        <v>33</v>
      </c>
      <c r="B55" s="429" t="s">
        <v>1292</v>
      </c>
      <c r="C55" s="72" t="s">
        <v>86</v>
      </c>
      <c r="D55" s="90" t="s">
        <v>211</v>
      </c>
      <c r="E55" s="75">
        <v>100000</v>
      </c>
      <c r="F55" s="75">
        <v>100000</v>
      </c>
      <c r="G55" s="75">
        <v>100000</v>
      </c>
      <c r="H55" s="75">
        <v>100000</v>
      </c>
      <c r="I55" s="75">
        <v>100000</v>
      </c>
      <c r="J55" s="126" t="s">
        <v>758</v>
      </c>
      <c r="K55" s="155" t="s">
        <v>425</v>
      </c>
      <c r="L55" s="72" t="s">
        <v>88</v>
      </c>
    </row>
    <row r="56" spans="1:12" ht="78" x14ac:dyDescent="0.3">
      <c r="A56" s="87">
        <v>34</v>
      </c>
      <c r="B56" s="428" t="s">
        <v>439</v>
      </c>
      <c r="C56" s="213" t="s">
        <v>440</v>
      </c>
      <c r="D56" s="255" t="s">
        <v>211</v>
      </c>
      <c r="E56" s="216">
        <v>100000</v>
      </c>
      <c r="F56" s="216">
        <v>100000</v>
      </c>
      <c r="G56" s="216">
        <v>100000</v>
      </c>
      <c r="H56" s="216">
        <v>100000</v>
      </c>
      <c r="I56" s="216">
        <v>100000</v>
      </c>
      <c r="J56" s="256" t="s">
        <v>759</v>
      </c>
      <c r="K56" s="257" t="s">
        <v>441</v>
      </c>
      <c r="L56" s="213" t="s">
        <v>88</v>
      </c>
    </row>
    <row r="57" spans="1:12" ht="60.75" customHeight="1" x14ac:dyDescent="0.3">
      <c r="A57" s="87">
        <v>35</v>
      </c>
      <c r="B57" s="428" t="s">
        <v>442</v>
      </c>
      <c r="C57" s="71" t="s">
        <v>440</v>
      </c>
      <c r="D57" s="87" t="s">
        <v>211</v>
      </c>
      <c r="E57" s="89">
        <v>100000</v>
      </c>
      <c r="F57" s="89">
        <v>100000</v>
      </c>
      <c r="G57" s="89">
        <v>100000</v>
      </c>
      <c r="H57" s="89">
        <v>100000</v>
      </c>
      <c r="I57" s="89">
        <v>100000</v>
      </c>
      <c r="J57" s="125" t="s">
        <v>759</v>
      </c>
      <c r="K57" s="136" t="s">
        <v>441</v>
      </c>
      <c r="L57" s="71" t="s">
        <v>88</v>
      </c>
    </row>
    <row r="58" spans="1:12" ht="78" x14ac:dyDescent="0.3">
      <c r="A58" s="90">
        <v>36</v>
      </c>
      <c r="B58" s="429" t="s">
        <v>443</v>
      </c>
      <c r="C58" s="72" t="s">
        <v>440</v>
      </c>
      <c r="D58" s="90" t="s">
        <v>211</v>
      </c>
      <c r="E58" s="75">
        <v>100000</v>
      </c>
      <c r="F58" s="75">
        <v>100000</v>
      </c>
      <c r="G58" s="75">
        <v>100000</v>
      </c>
      <c r="H58" s="75">
        <v>100000</v>
      </c>
      <c r="I58" s="75">
        <v>100000</v>
      </c>
      <c r="J58" s="126" t="s">
        <v>759</v>
      </c>
      <c r="K58" s="155" t="s">
        <v>441</v>
      </c>
      <c r="L58" s="72" t="s">
        <v>88</v>
      </c>
    </row>
    <row r="59" spans="1:12" ht="70.5" customHeight="1" x14ac:dyDescent="0.3">
      <c r="A59" s="87">
        <v>37</v>
      </c>
      <c r="B59" s="428" t="s">
        <v>1004</v>
      </c>
      <c r="C59" s="71" t="s">
        <v>440</v>
      </c>
      <c r="D59" s="87" t="s">
        <v>215</v>
      </c>
      <c r="E59" s="89">
        <v>120000</v>
      </c>
      <c r="F59" s="89">
        <v>120000</v>
      </c>
      <c r="G59" s="89">
        <v>120000</v>
      </c>
      <c r="H59" s="89">
        <v>120000</v>
      </c>
      <c r="I59" s="89">
        <v>120000</v>
      </c>
      <c r="J59" s="125" t="s">
        <v>759</v>
      </c>
      <c r="K59" s="136" t="s">
        <v>441</v>
      </c>
      <c r="L59" s="71" t="s">
        <v>88</v>
      </c>
    </row>
    <row r="60" spans="1:12" ht="141.75" x14ac:dyDescent="0.3">
      <c r="A60" s="87">
        <v>38</v>
      </c>
      <c r="B60" s="552" t="s">
        <v>1291</v>
      </c>
      <c r="C60" s="71" t="s">
        <v>440</v>
      </c>
      <c r="D60" s="87" t="s">
        <v>211</v>
      </c>
      <c r="E60" s="566">
        <v>0</v>
      </c>
      <c r="F60" s="89">
        <v>238000</v>
      </c>
      <c r="G60" s="89">
        <v>238000</v>
      </c>
      <c r="H60" s="89">
        <v>238000</v>
      </c>
      <c r="I60" s="89">
        <v>238000</v>
      </c>
      <c r="J60" s="125" t="s">
        <v>759</v>
      </c>
      <c r="K60" s="136" t="s">
        <v>441</v>
      </c>
      <c r="L60" s="71" t="s">
        <v>88</v>
      </c>
    </row>
    <row r="61" spans="1:12" ht="78" customHeight="1" x14ac:dyDescent="0.3">
      <c r="A61" s="87">
        <v>39</v>
      </c>
      <c r="B61" s="428" t="s">
        <v>990</v>
      </c>
      <c r="C61" s="71" t="s">
        <v>440</v>
      </c>
      <c r="D61" s="87" t="s">
        <v>215</v>
      </c>
      <c r="E61" s="89">
        <v>100000</v>
      </c>
      <c r="F61" s="89">
        <v>100000</v>
      </c>
      <c r="G61" s="89">
        <v>100000</v>
      </c>
      <c r="H61" s="89">
        <v>100000</v>
      </c>
      <c r="I61" s="89">
        <v>100000</v>
      </c>
      <c r="J61" s="125" t="s">
        <v>759</v>
      </c>
      <c r="K61" s="136" t="s">
        <v>441</v>
      </c>
      <c r="L61" s="71" t="s">
        <v>88</v>
      </c>
    </row>
    <row r="62" spans="1:12" ht="117" customHeight="1" x14ac:dyDescent="0.3">
      <c r="A62" s="90">
        <v>40</v>
      </c>
      <c r="B62" s="629" t="s">
        <v>1228</v>
      </c>
      <c r="C62" s="72" t="s">
        <v>440</v>
      </c>
      <c r="D62" s="90" t="s">
        <v>211</v>
      </c>
      <c r="E62" s="568">
        <v>0</v>
      </c>
      <c r="F62" s="75">
        <v>200000</v>
      </c>
      <c r="G62" s="75">
        <v>200000</v>
      </c>
      <c r="H62" s="75">
        <v>200000</v>
      </c>
      <c r="I62" s="75">
        <v>200000</v>
      </c>
      <c r="J62" s="126" t="s">
        <v>759</v>
      </c>
      <c r="K62" s="155" t="s">
        <v>441</v>
      </c>
      <c r="L62" s="72" t="s">
        <v>88</v>
      </c>
    </row>
    <row r="63" spans="1:12" ht="78" x14ac:dyDescent="0.3">
      <c r="A63" s="87">
        <v>41</v>
      </c>
      <c r="B63" s="428" t="s">
        <v>1290</v>
      </c>
      <c r="C63" s="71" t="s">
        <v>440</v>
      </c>
      <c r="D63" s="87" t="s">
        <v>211</v>
      </c>
      <c r="E63" s="89">
        <v>100000</v>
      </c>
      <c r="F63" s="89">
        <v>100000</v>
      </c>
      <c r="G63" s="89">
        <v>100000</v>
      </c>
      <c r="H63" s="89">
        <v>100000</v>
      </c>
      <c r="I63" s="89">
        <v>100000</v>
      </c>
      <c r="J63" s="125" t="s">
        <v>759</v>
      </c>
      <c r="K63" s="136" t="s">
        <v>441</v>
      </c>
      <c r="L63" s="71" t="s">
        <v>88</v>
      </c>
    </row>
    <row r="64" spans="1:12" ht="78" x14ac:dyDescent="0.3">
      <c r="A64" s="99">
        <v>42</v>
      </c>
      <c r="B64" s="432" t="s">
        <v>991</v>
      </c>
      <c r="C64" s="100" t="s">
        <v>440</v>
      </c>
      <c r="D64" s="99" t="s">
        <v>211</v>
      </c>
      <c r="E64" s="275">
        <v>100000</v>
      </c>
      <c r="F64" s="275">
        <v>100000</v>
      </c>
      <c r="G64" s="275">
        <v>100000</v>
      </c>
      <c r="H64" s="275">
        <v>100000</v>
      </c>
      <c r="I64" s="275">
        <v>100000</v>
      </c>
      <c r="J64" s="279" t="s">
        <v>759</v>
      </c>
      <c r="K64" s="280" t="s">
        <v>441</v>
      </c>
      <c r="L64" s="100" t="s">
        <v>88</v>
      </c>
    </row>
    <row r="65" spans="1:12" ht="78" x14ac:dyDescent="0.3">
      <c r="A65" s="113">
        <v>43</v>
      </c>
      <c r="B65" s="428" t="s">
        <v>444</v>
      </c>
      <c r="C65" s="71" t="s">
        <v>440</v>
      </c>
      <c r="D65" s="113" t="s">
        <v>211</v>
      </c>
      <c r="E65" s="143">
        <v>100000</v>
      </c>
      <c r="F65" s="143">
        <v>100000</v>
      </c>
      <c r="G65" s="143">
        <v>100000</v>
      </c>
      <c r="H65" s="143">
        <v>100000</v>
      </c>
      <c r="I65" s="143">
        <v>100000</v>
      </c>
      <c r="J65" s="125" t="s">
        <v>759</v>
      </c>
      <c r="K65" s="136" t="s">
        <v>441</v>
      </c>
      <c r="L65" s="144" t="s">
        <v>88</v>
      </c>
    </row>
    <row r="66" spans="1:12" ht="78" x14ac:dyDescent="0.3">
      <c r="A66" s="113">
        <v>44</v>
      </c>
      <c r="B66" s="428" t="s">
        <v>445</v>
      </c>
      <c r="C66" s="71" t="s">
        <v>440</v>
      </c>
      <c r="D66" s="113" t="s">
        <v>211</v>
      </c>
      <c r="E66" s="143">
        <v>100000</v>
      </c>
      <c r="F66" s="143">
        <v>100000</v>
      </c>
      <c r="G66" s="143">
        <v>100000</v>
      </c>
      <c r="H66" s="143">
        <v>100000</v>
      </c>
      <c r="I66" s="143">
        <v>100000</v>
      </c>
      <c r="J66" s="125" t="s">
        <v>759</v>
      </c>
      <c r="K66" s="136" t="s">
        <v>441</v>
      </c>
      <c r="L66" s="144" t="s">
        <v>88</v>
      </c>
    </row>
    <row r="67" spans="1:12" ht="78" x14ac:dyDescent="0.3">
      <c r="A67" s="113">
        <v>45</v>
      </c>
      <c r="B67" s="428" t="s">
        <v>446</v>
      </c>
      <c r="C67" s="71" t="s">
        <v>440</v>
      </c>
      <c r="D67" s="113" t="s">
        <v>211</v>
      </c>
      <c r="E67" s="143">
        <v>100000</v>
      </c>
      <c r="F67" s="143">
        <v>100000</v>
      </c>
      <c r="G67" s="143">
        <v>100000</v>
      </c>
      <c r="H67" s="143">
        <v>100000</v>
      </c>
      <c r="I67" s="143">
        <v>100000</v>
      </c>
      <c r="J67" s="125" t="s">
        <v>759</v>
      </c>
      <c r="K67" s="136" t="s">
        <v>441</v>
      </c>
      <c r="L67" s="144" t="s">
        <v>88</v>
      </c>
    </row>
    <row r="68" spans="1:12" ht="117" x14ac:dyDescent="0.3">
      <c r="A68" s="294">
        <v>46</v>
      </c>
      <c r="B68" s="565" t="s">
        <v>1289</v>
      </c>
      <c r="C68" s="100" t="s">
        <v>440</v>
      </c>
      <c r="D68" s="113" t="s">
        <v>211</v>
      </c>
      <c r="E68" s="570">
        <v>0</v>
      </c>
      <c r="F68" s="143">
        <v>235000</v>
      </c>
      <c r="G68" s="143">
        <v>235000</v>
      </c>
      <c r="H68" s="143">
        <v>235000</v>
      </c>
      <c r="I68" s="143">
        <v>235000</v>
      </c>
      <c r="J68" s="125" t="s">
        <v>759</v>
      </c>
      <c r="K68" s="136" t="s">
        <v>441</v>
      </c>
      <c r="L68" s="144" t="s">
        <v>88</v>
      </c>
    </row>
    <row r="69" spans="1:12" ht="78" x14ac:dyDescent="0.3">
      <c r="A69" s="113">
        <v>47</v>
      </c>
      <c r="B69" s="428" t="s">
        <v>447</v>
      </c>
      <c r="C69" s="71" t="s">
        <v>440</v>
      </c>
      <c r="D69" s="294" t="s">
        <v>211</v>
      </c>
      <c r="E69" s="287">
        <v>100000</v>
      </c>
      <c r="F69" s="287">
        <v>100000</v>
      </c>
      <c r="G69" s="287">
        <v>100000</v>
      </c>
      <c r="H69" s="287">
        <v>100000</v>
      </c>
      <c r="I69" s="287">
        <v>100000</v>
      </c>
      <c r="J69" s="160" t="s">
        <v>759</v>
      </c>
      <c r="K69" s="286" t="s">
        <v>441</v>
      </c>
      <c r="L69" s="285" t="s">
        <v>88</v>
      </c>
    </row>
    <row r="70" spans="1:12" ht="33.75" customHeight="1" x14ac:dyDescent="0.65">
      <c r="A70" s="147"/>
      <c r="B70" s="628" t="s">
        <v>1288</v>
      </c>
      <c r="C70" s="128"/>
      <c r="D70" s="128"/>
      <c r="E70" s="133"/>
      <c r="F70" s="133"/>
      <c r="G70" s="133"/>
      <c r="H70" s="133"/>
      <c r="I70" s="133"/>
      <c r="J70" s="133"/>
      <c r="K70" s="148"/>
      <c r="L70" s="149"/>
    </row>
    <row r="71" spans="1:12" ht="20.100000000000001" customHeight="1" x14ac:dyDescent="0.3">
      <c r="A71" s="147"/>
      <c r="B71" s="437"/>
      <c r="C71" s="128"/>
      <c r="D71" s="128"/>
      <c r="E71" s="133"/>
      <c r="F71" s="133"/>
      <c r="G71" s="133"/>
      <c r="H71" s="133"/>
      <c r="I71" s="133"/>
      <c r="J71" s="133"/>
      <c r="K71" s="148"/>
      <c r="L71" s="149"/>
    </row>
    <row r="72" spans="1:12" ht="20.100000000000001" customHeight="1" x14ac:dyDescent="0.3">
      <c r="A72" s="147"/>
      <c r="B72" s="437"/>
      <c r="C72" s="128"/>
      <c r="D72" s="128"/>
      <c r="E72" s="133"/>
      <c r="F72" s="133"/>
      <c r="G72" s="133"/>
      <c r="H72" s="133"/>
      <c r="I72" s="133"/>
      <c r="J72" s="133"/>
      <c r="K72" s="148"/>
      <c r="L72" s="149"/>
    </row>
    <row r="73" spans="1:12" ht="20.100000000000001" customHeight="1" x14ac:dyDescent="0.3">
      <c r="A73" s="147"/>
      <c r="B73" s="437"/>
      <c r="C73" s="128"/>
      <c r="D73" s="128"/>
      <c r="E73" s="133"/>
      <c r="F73" s="133"/>
      <c r="G73" s="133"/>
      <c r="H73" s="133"/>
      <c r="I73" s="133"/>
      <c r="J73" s="133"/>
      <c r="K73" s="148"/>
      <c r="L73" s="149"/>
    </row>
    <row r="74" spans="1:12" ht="20.100000000000001" customHeight="1" x14ac:dyDescent="0.3">
      <c r="A74" s="147"/>
      <c r="B74" s="437"/>
      <c r="C74" s="128"/>
      <c r="D74" s="128"/>
      <c r="E74" s="133"/>
      <c r="F74" s="133"/>
      <c r="G74" s="133"/>
      <c r="H74" s="133"/>
      <c r="I74" s="133"/>
      <c r="J74" s="133"/>
      <c r="K74" s="148"/>
      <c r="L74" s="149"/>
    </row>
    <row r="75" spans="1:12" ht="20.100000000000001" customHeight="1" x14ac:dyDescent="0.3">
      <c r="A75" s="147"/>
      <c r="B75" s="437"/>
      <c r="C75" s="128"/>
      <c r="D75" s="128"/>
      <c r="E75" s="133"/>
      <c r="F75" s="133"/>
      <c r="G75" s="133"/>
      <c r="H75" s="133"/>
      <c r="I75" s="133"/>
      <c r="J75" s="133"/>
      <c r="K75" s="148"/>
      <c r="L75" s="149"/>
    </row>
    <row r="76" spans="1:12" ht="20.100000000000001" customHeight="1" x14ac:dyDescent="0.3">
      <c r="A76" s="147"/>
      <c r="B76" s="437"/>
      <c r="C76" s="128"/>
      <c r="D76" s="128"/>
      <c r="E76" s="133"/>
      <c r="F76" s="133"/>
      <c r="G76" s="133"/>
      <c r="H76" s="133"/>
      <c r="I76" s="133"/>
      <c r="J76" s="133"/>
      <c r="K76" s="148"/>
      <c r="L76" s="149"/>
    </row>
    <row r="77" spans="1:12" ht="20.100000000000001" customHeight="1" x14ac:dyDescent="0.3">
      <c r="A77" s="147"/>
      <c r="B77" s="437"/>
      <c r="C77" s="128"/>
      <c r="D77" s="128"/>
      <c r="E77" s="133"/>
      <c r="F77" s="133"/>
      <c r="G77" s="133"/>
      <c r="H77" s="133"/>
      <c r="I77" s="133"/>
      <c r="J77" s="133"/>
      <c r="K77" s="148"/>
      <c r="L77" s="149"/>
    </row>
    <row r="78" spans="1:12" ht="20.100000000000001" customHeight="1" x14ac:dyDescent="0.3">
      <c r="A78" s="147"/>
      <c r="B78" s="437"/>
      <c r="C78" s="128"/>
      <c r="D78" s="128"/>
      <c r="E78" s="133"/>
      <c r="F78" s="133"/>
      <c r="G78" s="133"/>
      <c r="H78" s="133"/>
      <c r="I78" s="133"/>
      <c r="J78" s="133"/>
      <c r="K78" s="148"/>
      <c r="L78" s="149"/>
    </row>
    <row r="79" spans="1:12" ht="20.100000000000001" customHeight="1" x14ac:dyDescent="0.3">
      <c r="A79" s="147"/>
      <c r="B79" s="437"/>
      <c r="C79" s="128"/>
      <c r="D79" s="128"/>
      <c r="E79" s="133"/>
      <c r="F79" s="133"/>
      <c r="G79" s="133"/>
      <c r="H79" s="133"/>
      <c r="I79" s="133"/>
      <c r="J79" s="133"/>
      <c r="K79" s="148"/>
      <c r="L79" s="149"/>
    </row>
    <row r="80" spans="1:12" ht="48.75" customHeight="1" x14ac:dyDescent="0.65">
      <c r="A80" s="147"/>
      <c r="B80" s="628" t="s">
        <v>1287</v>
      </c>
      <c r="C80" s="128"/>
      <c r="D80" s="128"/>
      <c r="E80" s="133"/>
      <c r="F80" s="133"/>
      <c r="G80" s="133"/>
      <c r="H80" s="133"/>
      <c r="I80" s="133"/>
      <c r="J80" s="133"/>
      <c r="K80" s="148"/>
      <c r="L80" s="149">
        <v>61</v>
      </c>
    </row>
    <row r="81" spans="1:12" ht="20.100000000000001" customHeight="1" x14ac:dyDescent="0.3">
      <c r="A81" s="147"/>
      <c r="B81" s="437"/>
      <c r="C81" s="128"/>
      <c r="D81" s="128"/>
      <c r="E81" s="133"/>
      <c r="F81" s="133"/>
      <c r="G81" s="133"/>
      <c r="H81" s="133"/>
      <c r="I81" s="133"/>
      <c r="J81" s="133"/>
      <c r="K81" s="148"/>
      <c r="L81" s="149"/>
    </row>
    <row r="82" spans="1:12" x14ac:dyDescent="0.3">
      <c r="A82" s="147"/>
      <c r="B82" s="437"/>
      <c r="C82" s="128"/>
      <c r="D82" s="128"/>
      <c r="E82" s="133"/>
      <c r="F82" s="133"/>
      <c r="G82" s="133"/>
      <c r="H82" s="133"/>
      <c r="I82" s="133"/>
      <c r="J82" s="133"/>
      <c r="K82" s="148"/>
      <c r="L82" s="116" t="s">
        <v>928</v>
      </c>
    </row>
    <row r="83" spans="1:12" ht="20.100000000000001" customHeight="1" x14ac:dyDescent="0.3">
      <c r="B83" s="423" t="s">
        <v>420</v>
      </c>
      <c r="C83" s="117"/>
      <c r="D83" s="117"/>
      <c r="E83" s="117"/>
      <c r="F83" s="117"/>
      <c r="G83" s="117"/>
      <c r="H83" s="117"/>
      <c r="I83" s="117"/>
      <c r="J83" s="117"/>
      <c r="K83" s="117"/>
    </row>
    <row r="84" spans="1:12" ht="20.100000000000001" customHeight="1" x14ac:dyDescent="0.3">
      <c r="A84" s="118"/>
      <c r="B84" s="424"/>
      <c r="C84" s="118"/>
      <c r="D84" s="118" t="s">
        <v>78</v>
      </c>
      <c r="E84" s="777" t="s">
        <v>4</v>
      </c>
      <c r="F84" s="778"/>
      <c r="G84" s="778"/>
      <c r="H84" s="778"/>
      <c r="I84" s="779"/>
      <c r="J84" s="118" t="s">
        <v>422</v>
      </c>
      <c r="K84" s="118"/>
      <c r="L84" s="118" t="s">
        <v>80</v>
      </c>
    </row>
    <row r="85" spans="1:12" ht="20.100000000000001" customHeight="1" x14ac:dyDescent="0.3">
      <c r="A85" s="119" t="s">
        <v>76</v>
      </c>
      <c r="B85" s="425" t="s">
        <v>3</v>
      </c>
      <c r="C85" s="119" t="s">
        <v>77</v>
      </c>
      <c r="D85" s="309" t="s">
        <v>1078</v>
      </c>
      <c r="E85" s="119">
        <v>2561</v>
      </c>
      <c r="F85" s="119">
        <v>2562</v>
      </c>
      <c r="G85" s="119">
        <v>2563</v>
      </c>
      <c r="H85" s="119">
        <v>2564</v>
      </c>
      <c r="I85" s="119">
        <v>2565</v>
      </c>
      <c r="J85" s="120" t="s">
        <v>423</v>
      </c>
      <c r="K85" s="119" t="s">
        <v>79</v>
      </c>
      <c r="L85" s="119" t="s">
        <v>424</v>
      </c>
    </row>
    <row r="86" spans="1:12" x14ac:dyDescent="0.3">
      <c r="A86" s="121"/>
      <c r="B86" s="426"/>
      <c r="C86" s="121"/>
      <c r="D86" s="122" t="s">
        <v>1079</v>
      </c>
      <c r="E86" s="121" t="s">
        <v>5</v>
      </c>
      <c r="F86" s="121" t="s">
        <v>5</v>
      </c>
      <c r="G86" s="121" t="s">
        <v>5</v>
      </c>
      <c r="H86" s="121" t="s">
        <v>5</v>
      </c>
      <c r="I86" s="121" t="s">
        <v>5</v>
      </c>
      <c r="J86" s="121"/>
      <c r="K86" s="121"/>
      <c r="L86" s="121"/>
    </row>
    <row r="87" spans="1:12" ht="97.5" x14ac:dyDescent="0.3">
      <c r="A87" s="276">
        <v>48</v>
      </c>
      <c r="B87" s="438" t="s">
        <v>448</v>
      </c>
      <c r="C87" s="144" t="s">
        <v>316</v>
      </c>
      <c r="D87" s="113" t="s">
        <v>211</v>
      </c>
      <c r="E87" s="143">
        <v>100000</v>
      </c>
      <c r="F87" s="143">
        <v>100000</v>
      </c>
      <c r="G87" s="143">
        <v>100000</v>
      </c>
      <c r="H87" s="143">
        <v>100000</v>
      </c>
      <c r="I87" s="143">
        <v>100000</v>
      </c>
      <c r="J87" s="125" t="s">
        <v>760</v>
      </c>
      <c r="K87" s="145" t="s">
        <v>89</v>
      </c>
      <c r="L87" s="144" t="s">
        <v>88</v>
      </c>
    </row>
    <row r="88" spans="1:12" ht="78" x14ac:dyDescent="0.3">
      <c r="A88" s="73">
        <v>49</v>
      </c>
      <c r="B88" s="439" t="s">
        <v>449</v>
      </c>
      <c r="C88" s="281" t="s">
        <v>316</v>
      </c>
      <c r="D88" s="276" t="s">
        <v>211</v>
      </c>
      <c r="E88" s="278">
        <v>100000</v>
      </c>
      <c r="F88" s="278">
        <v>100000</v>
      </c>
      <c r="G88" s="278">
        <v>100000</v>
      </c>
      <c r="H88" s="278">
        <v>100000</v>
      </c>
      <c r="I88" s="278">
        <v>100000</v>
      </c>
      <c r="J88" s="279" t="s">
        <v>760</v>
      </c>
      <c r="K88" s="283" t="s">
        <v>89</v>
      </c>
      <c r="L88" s="281" t="s">
        <v>88</v>
      </c>
    </row>
    <row r="89" spans="1:12" ht="78" x14ac:dyDescent="0.3">
      <c r="A89" s="113">
        <v>50</v>
      </c>
      <c r="B89" s="438" t="s">
        <v>450</v>
      </c>
      <c r="C89" s="144" t="s">
        <v>316</v>
      </c>
      <c r="D89" s="113" t="s">
        <v>211</v>
      </c>
      <c r="E89" s="143">
        <v>100000</v>
      </c>
      <c r="F89" s="143">
        <v>100000</v>
      </c>
      <c r="G89" s="143">
        <v>100000</v>
      </c>
      <c r="H89" s="143">
        <v>100000</v>
      </c>
      <c r="I89" s="143">
        <v>100000</v>
      </c>
      <c r="J89" s="125" t="s">
        <v>760</v>
      </c>
      <c r="K89" s="145" t="s">
        <v>89</v>
      </c>
      <c r="L89" s="144" t="s">
        <v>88</v>
      </c>
    </row>
    <row r="90" spans="1:12" ht="78" x14ac:dyDescent="0.3">
      <c r="A90" s="113">
        <v>51</v>
      </c>
      <c r="B90" s="438" t="s">
        <v>1286</v>
      </c>
      <c r="C90" s="144" t="s">
        <v>316</v>
      </c>
      <c r="D90" s="113" t="s">
        <v>211</v>
      </c>
      <c r="E90" s="143">
        <v>200000</v>
      </c>
      <c r="F90" s="143">
        <v>200000</v>
      </c>
      <c r="G90" s="143">
        <v>200000</v>
      </c>
      <c r="H90" s="143">
        <v>200000</v>
      </c>
      <c r="I90" s="143">
        <v>200000</v>
      </c>
      <c r="J90" s="125" t="s">
        <v>760</v>
      </c>
      <c r="K90" s="145" t="s">
        <v>89</v>
      </c>
      <c r="L90" s="144" t="s">
        <v>88</v>
      </c>
    </row>
    <row r="91" spans="1:12" ht="78" x14ac:dyDescent="0.3">
      <c r="A91" s="113">
        <v>52</v>
      </c>
      <c r="B91" s="438" t="s">
        <v>451</v>
      </c>
      <c r="C91" s="144" t="s">
        <v>316</v>
      </c>
      <c r="D91" s="113" t="s">
        <v>211</v>
      </c>
      <c r="E91" s="143">
        <v>100000</v>
      </c>
      <c r="F91" s="143">
        <v>100000</v>
      </c>
      <c r="G91" s="143">
        <v>100000</v>
      </c>
      <c r="H91" s="143">
        <v>100000</v>
      </c>
      <c r="I91" s="143">
        <v>100000</v>
      </c>
      <c r="J91" s="125" t="s">
        <v>760</v>
      </c>
      <c r="K91" s="145" t="s">
        <v>89</v>
      </c>
      <c r="L91" s="144" t="s">
        <v>88</v>
      </c>
    </row>
    <row r="92" spans="1:12" ht="121.5" x14ac:dyDescent="0.3">
      <c r="A92" s="294">
        <v>53</v>
      </c>
      <c r="B92" s="552" t="s">
        <v>1285</v>
      </c>
      <c r="C92" s="292" t="s">
        <v>316</v>
      </c>
      <c r="D92" s="291" t="s">
        <v>211</v>
      </c>
      <c r="E92" s="572">
        <v>0</v>
      </c>
      <c r="F92" s="215">
        <v>180000</v>
      </c>
      <c r="G92" s="215">
        <v>180000</v>
      </c>
      <c r="H92" s="215">
        <v>180000</v>
      </c>
      <c r="I92" s="215">
        <v>180000</v>
      </c>
      <c r="J92" s="573" t="s">
        <v>760</v>
      </c>
      <c r="K92" s="574" t="s">
        <v>89</v>
      </c>
      <c r="L92" s="292" t="s">
        <v>88</v>
      </c>
    </row>
    <row r="93" spans="1:12" ht="78" x14ac:dyDescent="0.3">
      <c r="A93" s="73">
        <v>54</v>
      </c>
      <c r="B93" s="440" t="s">
        <v>452</v>
      </c>
      <c r="C93" s="76" t="s">
        <v>316</v>
      </c>
      <c r="D93" s="73" t="s">
        <v>211</v>
      </c>
      <c r="E93" s="74">
        <v>100000</v>
      </c>
      <c r="F93" s="74">
        <v>100000</v>
      </c>
      <c r="G93" s="74">
        <v>100000</v>
      </c>
      <c r="H93" s="74">
        <v>100000</v>
      </c>
      <c r="I93" s="74">
        <v>100000</v>
      </c>
      <c r="J93" s="126" t="s">
        <v>760</v>
      </c>
      <c r="K93" s="146" t="s">
        <v>89</v>
      </c>
      <c r="L93" s="76" t="s">
        <v>88</v>
      </c>
    </row>
    <row r="94" spans="1:12" ht="78" x14ac:dyDescent="0.3">
      <c r="A94" s="73">
        <v>55</v>
      </c>
      <c r="B94" s="440" t="s">
        <v>453</v>
      </c>
      <c r="C94" s="76" t="s">
        <v>316</v>
      </c>
      <c r="D94" s="73" t="s">
        <v>211</v>
      </c>
      <c r="E94" s="74">
        <v>100000</v>
      </c>
      <c r="F94" s="74">
        <v>100000</v>
      </c>
      <c r="G94" s="74">
        <v>100000</v>
      </c>
      <c r="H94" s="74">
        <v>100000</v>
      </c>
      <c r="I94" s="74">
        <v>100000</v>
      </c>
      <c r="J94" s="126" t="s">
        <v>760</v>
      </c>
      <c r="K94" s="146" t="s">
        <v>89</v>
      </c>
      <c r="L94" s="76" t="s">
        <v>88</v>
      </c>
    </row>
    <row r="95" spans="1:12" ht="78" x14ac:dyDescent="0.3">
      <c r="A95" s="73">
        <v>56</v>
      </c>
      <c r="B95" s="440" t="s">
        <v>454</v>
      </c>
      <c r="C95" s="76" t="s">
        <v>316</v>
      </c>
      <c r="D95" s="73" t="s">
        <v>211</v>
      </c>
      <c r="E95" s="74">
        <v>100000</v>
      </c>
      <c r="F95" s="74">
        <v>100000</v>
      </c>
      <c r="G95" s="74">
        <v>100000</v>
      </c>
      <c r="H95" s="74">
        <v>100000</v>
      </c>
      <c r="I95" s="74">
        <v>100000</v>
      </c>
      <c r="J95" s="126" t="s">
        <v>760</v>
      </c>
      <c r="K95" s="146" t="s">
        <v>89</v>
      </c>
      <c r="L95" s="76" t="s">
        <v>88</v>
      </c>
    </row>
    <row r="96" spans="1:12" ht="78" x14ac:dyDescent="0.3">
      <c r="A96" s="140">
        <v>57</v>
      </c>
      <c r="B96" s="442" t="s">
        <v>455</v>
      </c>
      <c r="C96" s="142" t="s">
        <v>316</v>
      </c>
      <c r="D96" s="140" t="s">
        <v>211</v>
      </c>
      <c r="E96" s="141">
        <v>100000</v>
      </c>
      <c r="F96" s="141">
        <v>100000</v>
      </c>
      <c r="G96" s="141">
        <v>100000</v>
      </c>
      <c r="H96" s="141">
        <v>100000</v>
      </c>
      <c r="I96" s="141">
        <v>100000</v>
      </c>
      <c r="J96" s="123" t="s">
        <v>760</v>
      </c>
      <c r="K96" s="150" t="s">
        <v>89</v>
      </c>
      <c r="L96" s="142" t="s">
        <v>88</v>
      </c>
    </row>
    <row r="97" spans="1:12" ht="78" x14ac:dyDescent="0.3">
      <c r="A97" s="113">
        <v>58</v>
      </c>
      <c r="B97" s="438" t="s">
        <v>456</v>
      </c>
      <c r="C97" s="144" t="s">
        <v>316</v>
      </c>
      <c r="D97" s="113" t="s">
        <v>211</v>
      </c>
      <c r="E97" s="143">
        <v>100000</v>
      </c>
      <c r="F97" s="143">
        <v>100000</v>
      </c>
      <c r="G97" s="143">
        <v>100000</v>
      </c>
      <c r="H97" s="143">
        <v>100000</v>
      </c>
      <c r="I97" s="143">
        <v>100000</v>
      </c>
      <c r="J97" s="125" t="s">
        <v>760</v>
      </c>
      <c r="K97" s="145" t="s">
        <v>89</v>
      </c>
      <c r="L97" s="144" t="s">
        <v>88</v>
      </c>
    </row>
    <row r="98" spans="1:12" ht="78" x14ac:dyDescent="0.3">
      <c r="A98" s="73">
        <v>59</v>
      </c>
      <c r="B98" s="440" t="s">
        <v>457</v>
      </c>
      <c r="C98" s="76" t="s">
        <v>316</v>
      </c>
      <c r="D98" s="73" t="s">
        <v>211</v>
      </c>
      <c r="E98" s="74">
        <v>100000</v>
      </c>
      <c r="F98" s="74">
        <v>100000</v>
      </c>
      <c r="G98" s="74">
        <v>100000</v>
      </c>
      <c r="H98" s="74">
        <v>100000</v>
      </c>
      <c r="I98" s="74">
        <v>100000</v>
      </c>
      <c r="J98" s="126" t="s">
        <v>760</v>
      </c>
      <c r="K98" s="146" t="s">
        <v>89</v>
      </c>
      <c r="L98" s="76" t="s">
        <v>88</v>
      </c>
    </row>
    <row r="99" spans="1:12" ht="78" x14ac:dyDescent="0.3">
      <c r="A99" s="73">
        <v>60</v>
      </c>
      <c r="B99" s="478" t="s">
        <v>458</v>
      </c>
      <c r="C99" s="76" t="s">
        <v>316</v>
      </c>
      <c r="D99" s="73" t="s">
        <v>211</v>
      </c>
      <c r="E99" s="74">
        <v>100000</v>
      </c>
      <c r="F99" s="74">
        <v>100000</v>
      </c>
      <c r="G99" s="74">
        <v>100000</v>
      </c>
      <c r="H99" s="74">
        <v>100000</v>
      </c>
      <c r="I99" s="74">
        <v>100000</v>
      </c>
      <c r="J99" s="126" t="s">
        <v>760</v>
      </c>
      <c r="K99" s="146" t="s">
        <v>89</v>
      </c>
      <c r="L99" s="76" t="s">
        <v>88</v>
      </c>
    </row>
    <row r="100" spans="1:12" ht="78" x14ac:dyDescent="0.3">
      <c r="A100" s="276">
        <v>61</v>
      </c>
      <c r="B100" s="439" t="s">
        <v>459</v>
      </c>
      <c r="C100" s="281" t="s">
        <v>316</v>
      </c>
      <c r="D100" s="276" t="s">
        <v>211</v>
      </c>
      <c r="E100" s="278">
        <v>100000</v>
      </c>
      <c r="F100" s="278">
        <v>100000</v>
      </c>
      <c r="G100" s="278">
        <v>100000</v>
      </c>
      <c r="H100" s="278">
        <v>100000</v>
      </c>
      <c r="I100" s="278">
        <v>100000</v>
      </c>
      <c r="J100" s="279" t="s">
        <v>760</v>
      </c>
      <c r="K100" s="283" t="s">
        <v>89</v>
      </c>
      <c r="L100" s="281" t="s">
        <v>88</v>
      </c>
    </row>
    <row r="101" spans="1:12" ht="78" x14ac:dyDescent="0.3">
      <c r="A101" s="113">
        <v>62</v>
      </c>
      <c r="B101" s="438" t="s">
        <v>460</v>
      </c>
      <c r="C101" s="144" t="s">
        <v>316</v>
      </c>
      <c r="D101" s="113" t="s">
        <v>211</v>
      </c>
      <c r="E101" s="143">
        <v>100000</v>
      </c>
      <c r="F101" s="143">
        <v>100000</v>
      </c>
      <c r="G101" s="143">
        <v>100000</v>
      </c>
      <c r="H101" s="143">
        <v>100000</v>
      </c>
      <c r="I101" s="143">
        <v>100000</v>
      </c>
      <c r="J101" s="125" t="s">
        <v>760</v>
      </c>
      <c r="K101" s="145" t="s">
        <v>89</v>
      </c>
      <c r="L101" s="144" t="s">
        <v>88</v>
      </c>
    </row>
    <row r="102" spans="1:12" ht="78" x14ac:dyDescent="0.3">
      <c r="A102" s="113">
        <v>63</v>
      </c>
      <c r="B102" s="438" t="s">
        <v>461</v>
      </c>
      <c r="C102" s="144" t="s">
        <v>316</v>
      </c>
      <c r="D102" s="113" t="s">
        <v>211</v>
      </c>
      <c r="E102" s="143">
        <v>100000</v>
      </c>
      <c r="F102" s="143">
        <v>100000</v>
      </c>
      <c r="G102" s="143">
        <v>100000</v>
      </c>
      <c r="H102" s="143">
        <v>100000</v>
      </c>
      <c r="I102" s="143">
        <v>100000</v>
      </c>
      <c r="J102" s="125" t="s">
        <v>760</v>
      </c>
      <c r="K102" s="145" t="s">
        <v>89</v>
      </c>
      <c r="L102" s="144" t="s">
        <v>88</v>
      </c>
    </row>
    <row r="103" spans="1:12" ht="78" x14ac:dyDescent="0.3">
      <c r="A103" s="73">
        <v>64</v>
      </c>
      <c r="B103" s="440" t="s">
        <v>462</v>
      </c>
      <c r="C103" s="76" t="s">
        <v>316</v>
      </c>
      <c r="D103" s="73" t="s">
        <v>211</v>
      </c>
      <c r="E103" s="74">
        <v>100000</v>
      </c>
      <c r="F103" s="74">
        <v>100000</v>
      </c>
      <c r="G103" s="74">
        <v>100000</v>
      </c>
      <c r="H103" s="74">
        <v>100000</v>
      </c>
      <c r="I103" s="74">
        <v>100000</v>
      </c>
      <c r="J103" s="126" t="s">
        <v>760</v>
      </c>
      <c r="K103" s="146" t="s">
        <v>89</v>
      </c>
      <c r="L103" s="76" t="s">
        <v>88</v>
      </c>
    </row>
    <row r="104" spans="1:12" ht="78" x14ac:dyDescent="0.3">
      <c r="A104" s="73">
        <v>65</v>
      </c>
      <c r="B104" s="440" t="s">
        <v>463</v>
      </c>
      <c r="C104" s="76" t="s">
        <v>316</v>
      </c>
      <c r="D104" s="73" t="s">
        <v>211</v>
      </c>
      <c r="E104" s="74">
        <v>100000</v>
      </c>
      <c r="F104" s="74">
        <v>100000</v>
      </c>
      <c r="G104" s="74">
        <v>100000</v>
      </c>
      <c r="H104" s="74">
        <v>100000</v>
      </c>
      <c r="I104" s="74">
        <v>100000</v>
      </c>
      <c r="J104" s="126" t="s">
        <v>760</v>
      </c>
      <c r="K104" s="146" t="s">
        <v>89</v>
      </c>
      <c r="L104" s="76" t="s">
        <v>88</v>
      </c>
    </row>
    <row r="105" spans="1:12" ht="78" x14ac:dyDescent="0.3">
      <c r="A105" s="113">
        <v>66</v>
      </c>
      <c r="B105" s="438" t="s">
        <v>1284</v>
      </c>
      <c r="C105" s="144" t="s">
        <v>316</v>
      </c>
      <c r="D105" s="113" t="s">
        <v>211</v>
      </c>
      <c r="E105" s="143">
        <v>100000</v>
      </c>
      <c r="F105" s="143">
        <v>100000</v>
      </c>
      <c r="G105" s="143">
        <v>100000</v>
      </c>
      <c r="H105" s="143">
        <v>100000</v>
      </c>
      <c r="I105" s="143">
        <v>100000</v>
      </c>
      <c r="J105" s="125" t="s">
        <v>760</v>
      </c>
      <c r="K105" s="145" t="s">
        <v>89</v>
      </c>
      <c r="L105" s="144" t="s">
        <v>88</v>
      </c>
    </row>
    <row r="106" spans="1:12" ht="97.5" x14ac:dyDescent="0.3">
      <c r="A106" s="276">
        <v>67</v>
      </c>
      <c r="B106" s="565" t="s">
        <v>1283</v>
      </c>
      <c r="C106" s="144" t="s">
        <v>316</v>
      </c>
      <c r="D106" s="113" t="s">
        <v>211</v>
      </c>
      <c r="E106" s="570">
        <v>0</v>
      </c>
      <c r="F106" s="143">
        <v>180000</v>
      </c>
      <c r="G106" s="143">
        <v>180000</v>
      </c>
      <c r="H106" s="143">
        <v>180000</v>
      </c>
      <c r="I106" s="143">
        <v>180000</v>
      </c>
      <c r="J106" s="125" t="s">
        <v>760</v>
      </c>
      <c r="K106" s="145" t="s">
        <v>89</v>
      </c>
      <c r="L106" s="144" t="s">
        <v>88</v>
      </c>
    </row>
    <row r="107" spans="1:12" ht="78" x14ac:dyDescent="0.3">
      <c r="A107" s="73">
        <v>68</v>
      </c>
      <c r="B107" s="440" t="s">
        <v>464</v>
      </c>
      <c r="C107" s="76" t="s">
        <v>316</v>
      </c>
      <c r="D107" s="73" t="s">
        <v>211</v>
      </c>
      <c r="E107" s="74">
        <v>100000</v>
      </c>
      <c r="F107" s="74">
        <v>100000</v>
      </c>
      <c r="G107" s="74">
        <v>100000</v>
      </c>
      <c r="H107" s="74">
        <v>100000</v>
      </c>
      <c r="I107" s="74">
        <v>100000</v>
      </c>
      <c r="J107" s="126" t="s">
        <v>760</v>
      </c>
      <c r="K107" s="146" t="s">
        <v>89</v>
      </c>
      <c r="L107" s="76" t="s">
        <v>88</v>
      </c>
    </row>
    <row r="108" spans="1:12" ht="78" x14ac:dyDescent="0.3">
      <c r="A108" s="113">
        <v>69</v>
      </c>
      <c r="B108" s="438" t="s">
        <v>465</v>
      </c>
      <c r="C108" s="144" t="s">
        <v>316</v>
      </c>
      <c r="D108" s="113" t="s">
        <v>211</v>
      </c>
      <c r="E108" s="143">
        <v>100000</v>
      </c>
      <c r="F108" s="143">
        <v>100000</v>
      </c>
      <c r="G108" s="143">
        <v>100000</v>
      </c>
      <c r="H108" s="143">
        <v>100000</v>
      </c>
      <c r="I108" s="143">
        <v>100000</v>
      </c>
      <c r="J108" s="125" t="s">
        <v>760</v>
      </c>
      <c r="K108" s="145" t="s">
        <v>89</v>
      </c>
      <c r="L108" s="144" t="s">
        <v>88</v>
      </c>
    </row>
    <row r="109" spans="1:12" ht="102" customHeight="1" x14ac:dyDescent="0.3">
      <c r="A109" s="73">
        <v>70</v>
      </c>
      <c r="B109" s="627" t="s">
        <v>1282</v>
      </c>
      <c r="C109" s="76" t="s">
        <v>316</v>
      </c>
      <c r="D109" s="73" t="s">
        <v>211</v>
      </c>
      <c r="E109" s="571">
        <v>0</v>
      </c>
      <c r="F109" s="74">
        <v>900000</v>
      </c>
      <c r="G109" s="74">
        <v>900000</v>
      </c>
      <c r="H109" s="74">
        <v>900000</v>
      </c>
      <c r="I109" s="74">
        <v>900000</v>
      </c>
      <c r="J109" s="126" t="s">
        <v>760</v>
      </c>
      <c r="K109" s="146" t="s">
        <v>89</v>
      </c>
      <c r="L109" s="76" t="s">
        <v>88</v>
      </c>
    </row>
    <row r="110" spans="1:12" ht="35.25" x14ac:dyDescent="0.5">
      <c r="A110" s="147"/>
      <c r="B110" s="608" t="s">
        <v>1253</v>
      </c>
      <c r="C110" s="128"/>
      <c r="D110" s="128"/>
      <c r="E110" s="133"/>
      <c r="F110" s="133"/>
      <c r="G110" s="133"/>
      <c r="H110" s="133"/>
      <c r="I110" s="133"/>
      <c r="J110" s="133"/>
      <c r="K110" s="148"/>
      <c r="L110" s="148"/>
    </row>
    <row r="111" spans="1:12" x14ac:dyDescent="0.3">
      <c r="A111" s="147"/>
      <c r="B111" s="444"/>
      <c r="C111" s="128"/>
      <c r="D111" s="128"/>
      <c r="E111" s="133"/>
      <c r="F111" s="133"/>
      <c r="G111" s="133"/>
      <c r="H111" s="133"/>
      <c r="I111" s="133"/>
      <c r="J111" s="133"/>
      <c r="K111" s="148"/>
      <c r="L111" s="148"/>
    </row>
    <row r="112" spans="1:12" x14ac:dyDescent="0.3">
      <c r="A112" s="147"/>
      <c r="B112" s="444"/>
      <c r="C112" s="128"/>
      <c r="D112" s="128"/>
      <c r="E112" s="133"/>
      <c r="F112" s="133"/>
      <c r="G112" s="133"/>
      <c r="H112" s="133"/>
      <c r="I112" s="133"/>
      <c r="J112" s="133"/>
      <c r="K112" s="148"/>
      <c r="L112" s="148"/>
    </row>
    <row r="113" spans="1:12" x14ac:dyDescent="0.3">
      <c r="A113" s="147"/>
      <c r="B113" s="444"/>
      <c r="C113" s="128"/>
      <c r="D113" s="128"/>
      <c r="E113" s="133"/>
      <c r="F113" s="133"/>
      <c r="G113" s="133"/>
      <c r="H113" s="133"/>
      <c r="I113" s="133"/>
      <c r="J113" s="133"/>
      <c r="K113" s="148"/>
      <c r="L113" s="148"/>
    </row>
    <row r="114" spans="1:12" x14ac:dyDescent="0.3">
      <c r="A114" s="147"/>
      <c r="B114" s="444"/>
      <c r="C114" s="128"/>
      <c r="D114" s="128"/>
      <c r="E114" s="133"/>
      <c r="F114" s="133"/>
      <c r="G114" s="133"/>
      <c r="H114" s="133"/>
      <c r="I114" s="133"/>
      <c r="J114" s="133"/>
      <c r="K114" s="148"/>
      <c r="L114" s="148"/>
    </row>
    <row r="115" spans="1:12" x14ac:dyDescent="0.3">
      <c r="A115" s="147"/>
      <c r="B115" s="444"/>
      <c r="C115" s="128"/>
      <c r="D115" s="128"/>
      <c r="E115" s="133"/>
      <c r="F115" s="133"/>
      <c r="G115" s="133"/>
      <c r="H115" s="133"/>
      <c r="I115" s="133"/>
      <c r="J115" s="133"/>
      <c r="K115" s="148"/>
      <c r="L115" s="148"/>
    </row>
    <row r="116" spans="1:12" x14ac:dyDescent="0.3">
      <c r="A116" s="147"/>
      <c r="B116" s="444"/>
      <c r="C116" s="128"/>
      <c r="D116" s="128"/>
      <c r="E116" s="133"/>
      <c r="F116" s="133"/>
      <c r="G116" s="133"/>
      <c r="H116" s="133"/>
      <c r="I116" s="133"/>
      <c r="J116" s="133"/>
      <c r="K116" s="148"/>
      <c r="L116" s="148"/>
    </row>
    <row r="117" spans="1:12" x14ac:dyDescent="0.3">
      <c r="A117" s="147"/>
      <c r="B117" s="444"/>
      <c r="C117" s="128"/>
      <c r="D117" s="128"/>
      <c r="E117" s="133"/>
      <c r="F117" s="133"/>
      <c r="G117" s="133"/>
      <c r="H117" s="133"/>
      <c r="I117" s="133"/>
      <c r="J117" s="133"/>
      <c r="K117" s="148"/>
      <c r="L117" s="148"/>
    </row>
    <row r="118" spans="1:12" x14ac:dyDescent="0.3">
      <c r="A118" s="147"/>
      <c r="B118" s="444"/>
      <c r="C118" s="128"/>
      <c r="D118" s="128"/>
      <c r="E118" s="133"/>
      <c r="F118" s="133"/>
      <c r="G118" s="133"/>
      <c r="H118" s="133"/>
      <c r="I118" s="133"/>
      <c r="J118" s="133"/>
      <c r="K118" s="148"/>
      <c r="L118" s="148"/>
    </row>
    <row r="119" spans="1:12" x14ac:dyDescent="0.3">
      <c r="A119" s="147"/>
      <c r="B119" s="444"/>
      <c r="C119" s="128"/>
      <c r="D119" s="128"/>
      <c r="E119" s="133"/>
      <c r="F119" s="133"/>
      <c r="G119" s="133"/>
      <c r="H119" s="133"/>
      <c r="I119" s="133"/>
      <c r="J119" s="133"/>
      <c r="K119" s="148"/>
      <c r="L119" s="148"/>
    </row>
    <row r="120" spans="1:12" x14ac:dyDescent="0.3">
      <c r="A120" s="147"/>
      <c r="B120" s="444"/>
      <c r="C120" s="128"/>
      <c r="D120" s="128"/>
      <c r="E120" s="133"/>
      <c r="F120" s="133"/>
      <c r="G120" s="133"/>
      <c r="H120" s="133"/>
      <c r="I120" s="133"/>
      <c r="J120" s="133"/>
      <c r="K120" s="148"/>
      <c r="L120" s="148">
        <v>66</v>
      </c>
    </row>
    <row r="121" spans="1:12" ht="45.75" x14ac:dyDescent="0.65">
      <c r="A121" s="147"/>
      <c r="B121" s="606" t="s">
        <v>1281</v>
      </c>
      <c r="C121" s="128"/>
      <c r="D121" s="128"/>
      <c r="E121" s="133"/>
      <c r="F121" s="133"/>
      <c r="G121" s="133"/>
      <c r="H121" s="133"/>
      <c r="I121" s="133"/>
      <c r="J121" s="133"/>
      <c r="K121" s="148"/>
      <c r="L121" s="148"/>
    </row>
    <row r="122" spans="1:12" ht="78" x14ac:dyDescent="0.3">
      <c r="A122" s="73">
        <v>72</v>
      </c>
      <c r="B122" s="429" t="s">
        <v>1280</v>
      </c>
      <c r="C122" s="72" t="s">
        <v>468</v>
      </c>
      <c r="D122" s="73" t="s">
        <v>211</v>
      </c>
      <c r="E122" s="488">
        <v>100000</v>
      </c>
      <c r="F122" s="488">
        <v>100000</v>
      </c>
      <c r="G122" s="488">
        <v>100000</v>
      </c>
      <c r="H122" s="488">
        <v>100000</v>
      </c>
      <c r="I122" s="488">
        <v>100000</v>
      </c>
      <c r="J122" s="126" t="s">
        <v>762</v>
      </c>
      <c r="K122" s="155" t="s">
        <v>317</v>
      </c>
      <c r="L122" s="76" t="s">
        <v>88</v>
      </c>
    </row>
    <row r="123" spans="1:12" ht="78" x14ac:dyDescent="0.3">
      <c r="A123" s="113">
        <v>73</v>
      </c>
      <c r="B123" s="428" t="s">
        <v>1279</v>
      </c>
      <c r="C123" s="71" t="s">
        <v>468</v>
      </c>
      <c r="D123" s="113" t="s">
        <v>211</v>
      </c>
      <c r="E123" s="143">
        <v>100000</v>
      </c>
      <c r="F123" s="143">
        <v>100000</v>
      </c>
      <c r="G123" s="143">
        <v>100000</v>
      </c>
      <c r="H123" s="143">
        <v>100000</v>
      </c>
      <c r="I123" s="143">
        <v>100000</v>
      </c>
      <c r="J123" s="125" t="s">
        <v>762</v>
      </c>
      <c r="K123" s="136" t="s">
        <v>317</v>
      </c>
      <c r="L123" s="144" t="s">
        <v>88</v>
      </c>
    </row>
    <row r="124" spans="1:12" ht="78" x14ac:dyDescent="0.3">
      <c r="A124" s="113">
        <v>74</v>
      </c>
      <c r="B124" s="428" t="s">
        <v>1278</v>
      </c>
      <c r="C124" s="71" t="s">
        <v>468</v>
      </c>
      <c r="D124" s="113" t="s">
        <v>211</v>
      </c>
      <c r="E124" s="143">
        <v>100000</v>
      </c>
      <c r="F124" s="143">
        <v>100000</v>
      </c>
      <c r="G124" s="143">
        <v>100000</v>
      </c>
      <c r="H124" s="143">
        <v>100000</v>
      </c>
      <c r="I124" s="143">
        <v>100000</v>
      </c>
      <c r="J124" s="125" t="s">
        <v>762</v>
      </c>
      <c r="K124" s="136" t="s">
        <v>317</v>
      </c>
      <c r="L124" s="144" t="s">
        <v>88</v>
      </c>
    </row>
    <row r="125" spans="1:12" ht="59.25" customHeight="1" x14ac:dyDescent="0.3">
      <c r="A125" s="73">
        <v>75</v>
      </c>
      <c r="B125" s="429" t="s">
        <v>1277</v>
      </c>
      <c r="C125" s="72" t="s">
        <v>468</v>
      </c>
      <c r="D125" s="73" t="s">
        <v>211</v>
      </c>
      <c r="E125" s="74">
        <v>100000</v>
      </c>
      <c r="F125" s="74">
        <v>100000</v>
      </c>
      <c r="G125" s="74">
        <v>100000</v>
      </c>
      <c r="H125" s="74">
        <v>100000</v>
      </c>
      <c r="I125" s="74">
        <v>100000</v>
      </c>
      <c r="J125" s="126" t="s">
        <v>762</v>
      </c>
      <c r="K125" s="155" t="s">
        <v>317</v>
      </c>
      <c r="L125" s="76" t="s">
        <v>88</v>
      </c>
    </row>
    <row r="126" spans="1:12" ht="78" x14ac:dyDescent="0.3">
      <c r="A126" s="113">
        <v>76</v>
      </c>
      <c r="B126" s="427" t="s">
        <v>1276</v>
      </c>
      <c r="C126" s="94" t="s">
        <v>468</v>
      </c>
      <c r="D126" s="140" t="s">
        <v>211</v>
      </c>
      <c r="E126" s="141">
        <v>100000</v>
      </c>
      <c r="F126" s="141">
        <v>100000</v>
      </c>
      <c r="G126" s="141">
        <v>100000</v>
      </c>
      <c r="H126" s="141">
        <v>100000</v>
      </c>
      <c r="I126" s="141">
        <v>100000</v>
      </c>
      <c r="J126" s="123" t="s">
        <v>762</v>
      </c>
      <c r="K126" s="124" t="s">
        <v>317</v>
      </c>
      <c r="L126" s="142" t="s">
        <v>88</v>
      </c>
    </row>
    <row r="127" spans="1:12" ht="78" x14ac:dyDescent="0.3">
      <c r="A127" s="73">
        <v>77</v>
      </c>
      <c r="B127" s="429" t="s">
        <v>1275</v>
      </c>
      <c r="C127" s="72" t="s">
        <v>468</v>
      </c>
      <c r="D127" s="73" t="s">
        <v>211</v>
      </c>
      <c r="E127" s="74">
        <v>100000</v>
      </c>
      <c r="F127" s="74">
        <v>100000</v>
      </c>
      <c r="G127" s="74">
        <v>100000</v>
      </c>
      <c r="H127" s="74">
        <v>100000</v>
      </c>
      <c r="I127" s="74">
        <v>100000</v>
      </c>
      <c r="J127" s="126" t="s">
        <v>762</v>
      </c>
      <c r="K127" s="155" t="s">
        <v>317</v>
      </c>
      <c r="L127" s="76" t="s">
        <v>88</v>
      </c>
    </row>
    <row r="128" spans="1:12" ht="78" x14ac:dyDescent="0.3">
      <c r="A128" s="113">
        <v>78</v>
      </c>
      <c r="B128" s="428" t="s">
        <v>1274</v>
      </c>
      <c r="C128" s="71" t="s">
        <v>468</v>
      </c>
      <c r="D128" s="113" t="s">
        <v>211</v>
      </c>
      <c r="E128" s="143">
        <v>100000</v>
      </c>
      <c r="F128" s="143">
        <v>100000</v>
      </c>
      <c r="G128" s="143">
        <v>100000</v>
      </c>
      <c r="H128" s="143">
        <v>100000</v>
      </c>
      <c r="I128" s="143">
        <v>100000</v>
      </c>
      <c r="J128" s="125" t="s">
        <v>762</v>
      </c>
      <c r="K128" s="136" t="s">
        <v>317</v>
      </c>
      <c r="L128" s="144" t="s">
        <v>88</v>
      </c>
    </row>
    <row r="129" spans="1:12" ht="21.75" customHeight="1" x14ac:dyDescent="0.4">
      <c r="A129" s="147"/>
      <c r="B129" s="626" t="s">
        <v>1273</v>
      </c>
      <c r="C129" s="161"/>
      <c r="D129" s="161"/>
      <c r="E129" s="153"/>
      <c r="F129" s="153"/>
      <c r="G129" s="153"/>
      <c r="H129" s="153"/>
      <c r="I129" s="153"/>
      <c r="J129" s="133"/>
      <c r="K129" s="148"/>
      <c r="L129" s="148"/>
    </row>
    <row r="130" spans="1:12" x14ac:dyDescent="0.3">
      <c r="A130" s="147"/>
      <c r="B130" s="444"/>
      <c r="C130" s="128"/>
      <c r="D130" s="128"/>
      <c r="E130" s="133"/>
      <c r="F130" s="133"/>
      <c r="G130" s="133"/>
      <c r="H130" s="133"/>
      <c r="I130" s="133"/>
      <c r="J130" s="133"/>
      <c r="K130" s="148"/>
      <c r="L130" s="148"/>
    </row>
    <row r="131" spans="1:12" ht="45.75" x14ac:dyDescent="0.65">
      <c r="A131" s="147"/>
      <c r="B131" s="606" t="s">
        <v>1272</v>
      </c>
      <c r="C131" s="128"/>
      <c r="D131" s="128"/>
      <c r="E131" s="133"/>
      <c r="F131" s="133"/>
      <c r="G131" s="133"/>
      <c r="H131" s="133"/>
      <c r="I131" s="133"/>
      <c r="J131" s="133"/>
      <c r="K131" s="148"/>
      <c r="L131" s="148"/>
    </row>
    <row r="132" spans="1:12" ht="26.25" customHeight="1" x14ac:dyDescent="0.3">
      <c r="A132" s="147"/>
      <c r="B132" s="444"/>
      <c r="C132" s="128"/>
      <c r="D132" s="128"/>
      <c r="E132" s="129"/>
      <c r="F132" s="129"/>
      <c r="G132" s="129"/>
      <c r="H132" s="129"/>
      <c r="I132" s="129"/>
      <c r="J132" s="133"/>
      <c r="K132" s="148"/>
      <c r="L132" s="116" t="s">
        <v>928</v>
      </c>
    </row>
    <row r="133" spans="1:12" ht="19.5" customHeight="1" x14ac:dyDescent="0.3">
      <c r="B133" s="423" t="s">
        <v>420</v>
      </c>
      <c r="C133" s="156"/>
      <c r="D133" s="156"/>
      <c r="E133" s="156"/>
      <c r="F133" s="156"/>
      <c r="G133" s="156"/>
      <c r="H133" s="156"/>
      <c r="I133" s="156"/>
      <c r="J133" s="117"/>
      <c r="K133" s="117"/>
    </row>
    <row r="134" spans="1:12" ht="19.5" customHeight="1" x14ac:dyDescent="0.3">
      <c r="A134" s="118"/>
      <c r="B134" s="424"/>
      <c r="C134" s="118"/>
      <c r="D134" s="118" t="s">
        <v>78</v>
      </c>
      <c r="E134" s="777" t="s">
        <v>4</v>
      </c>
      <c r="F134" s="778"/>
      <c r="G134" s="778"/>
      <c r="H134" s="778"/>
      <c r="I134" s="779"/>
      <c r="J134" s="118" t="s">
        <v>422</v>
      </c>
      <c r="K134" s="118"/>
      <c r="L134" s="118" t="s">
        <v>80</v>
      </c>
    </row>
    <row r="135" spans="1:12" ht="19.5" customHeight="1" x14ac:dyDescent="0.3">
      <c r="A135" s="119" t="s">
        <v>76</v>
      </c>
      <c r="B135" s="425" t="s">
        <v>3</v>
      </c>
      <c r="C135" s="119" t="s">
        <v>77</v>
      </c>
      <c r="D135" s="309" t="s">
        <v>1078</v>
      </c>
      <c r="E135" s="119">
        <v>2561</v>
      </c>
      <c r="F135" s="119">
        <v>2562</v>
      </c>
      <c r="G135" s="119">
        <v>2563</v>
      </c>
      <c r="H135" s="119">
        <v>2564</v>
      </c>
      <c r="I135" s="119">
        <v>2565</v>
      </c>
      <c r="J135" s="120" t="s">
        <v>423</v>
      </c>
      <c r="K135" s="119" t="s">
        <v>79</v>
      </c>
      <c r="L135" s="119" t="s">
        <v>424</v>
      </c>
    </row>
    <row r="136" spans="1:12" x14ac:dyDescent="0.3">
      <c r="A136" s="121"/>
      <c r="B136" s="426"/>
      <c r="C136" s="121"/>
      <c r="D136" s="122" t="s">
        <v>1079</v>
      </c>
      <c r="E136" s="121" t="s">
        <v>5</v>
      </c>
      <c r="F136" s="121" t="s">
        <v>5</v>
      </c>
      <c r="G136" s="121" t="s">
        <v>5</v>
      </c>
      <c r="H136" s="121" t="s">
        <v>5</v>
      </c>
      <c r="I136" s="121" t="s">
        <v>5</v>
      </c>
      <c r="J136" s="121"/>
      <c r="K136" s="121"/>
      <c r="L136" s="121"/>
    </row>
    <row r="137" spans="1:12" ht="78" x14ac:dyDescent="0.3">
      <c r="A137" s="291">
        <v>80</v>
      </c>
      <c r="B137" s="448" t="s">
        <v>475</v>
      </c>
      <c r="C137" s="226" t="s">
        <v>476</v>
      </c>
      <c r="D137" s="291" t="s">
        <v>218</v>
      </c>
      <c r="E137" s="215">
        <v>100000</v>
      </c>
      <c r="F137" s="215">
        <v>100000</v>
      </c>
      <c r="G137" s="215">
        <v>100000</v>
      </c>
      <c r="H137" s="215">
        <v>100000</v>
      </c>
      <c r="I137" s="215">
        <v>100000</v>
      </c>
      <c r="J137" s="227" t="s">
        <v>764</v>
      </c>
      <c r="K137" s="226" t="s">
        <v>477</v>
      </c>
      <c r="L137" s="292" t="s">
        <v>88</v>
      </c>
    </row>
    <row r="138" spans="1:12" ht="78" x14ac:dyDescent="0.3">
      <c r="A138" s="113">
        <v>81</v>
      </c>
      <c r="B138" s="438" t="s">
        <v>478</v>
      </c>
      <c r="C138" s="71" t="s">
        <v>476</v>
      </c>
      <c r="D138" s="113" t="s">
        <v>218</v>
      </c>
      <c r="E138" s="143">
        <v>100000</v>
      </c>
      <c r="F138" s="143">
        <v>100000</v>
      </c>
      <c r="G138" s="143">
        <v>100000</v>
      </c>
      <c r="H138" s="143">
        <v>100000</v>
      </c>
      <c r="I138" s="143">
        <v>100000</v>
      </c>
      <c r="J138" s="125" t="s">
        <v>764</v>
      </c>
      <c r="K138" s="136" t="s">
        <v>477</v>
      </c>
      <c r="L138" s="144" t="s">
        <v>88</v>
      </c>
    </row>
    <row r="139" spans="1:12" ht="79.5" customHeight="1" x14ac:dyDescent="0.3">
      <c r="A139" s="73">
        <v>82</v>
      </c>
      <c r="B139" s="440" t="s">
        <v>989</v>
      </c>
      <c r="C139" s="72" t="s">
        <v>476</v>
      </c>
      <c r="D139" s="73" t="s">
        <v>218</v>
      </c>
      <c r="E139" s="74">
        <v>100000</v>
      </c>
      <c r="F139" s="74">
        <v>100000</v>
      </c>
      <c r="G139" s="74">
        <v>100000</v>
      </c>
      <c r="H139" s="74">
        <v>100000</v>
      </c>
      <c r="I139" s="74">
        <v>100000</v>
      </c>
      <c r="J139" s="126" t="s">
        <v>764</v>
      </c>
      <c r="K139" s="155" t="s">
        <v>477</v>
      </c>
      <c r="L139" s="76" t="s">
        <v>88</v>
      </c>
    </row>
    <row r="140" spans="1:12" ht="78" x14ac:dyDescent="0.3">
      <c r="A140" s="158">
        <v>83</v>
      </c>
      <c r="B140" s="438" t="s">
        <v>479</v>
      </c>
      <c r="C140" s="71" t="s">
        <v>476</v>
      </c>
      <c r="D140" s="113" t="s">
        <v>218</v>
      </c>
      <c r="E140" s="143">
        <v>100000</v>
      </c>
      <c r="F140" s="143">
        <v>100000</v>
      </c>
      <c r="G140" s="143">
        <v>100000</v>
      </c>
      <c r="H140" s="143">
        <v>100000</v>
      </c>
      <c r="I140" s="143">
        <v>100000</v>
      </c>
      <c r="J140" s="125" t="s">
        <v>764</v>
      </c>
      <c r="K140" s="136" t="s">
        <v>477</v>
      </c>
      <c r="L140" s="144" t="s">
        <v>88</v>
      </c>
    </row>
    <row r="141" spans="1:12" ht="117" x14ac:dyDescent="0.3">
      <c r="A141" s="212">
        <v>84</v>
      </c>
      <c r="B141" s="449" t="s">
        <v>1039</v>
      </c>
      <c r="C141" s="213" t="s">
        <v>476</v>
      </c>
      <c r="D141" s="214" t="s">
        <v>218</v>
      </c>
      <c r="E141" s="251">
        <v>199000</v>
      </c>
      <c r="F141" s="251">
        <v>199000</v>
      </c>
      <c r="G141" s="251">
        <v>199000</v>
      </c>
      <c r="H141" s="251">
        <v>199000</v>
      </c>
      <c r="I141" s="251">
        <v>199000</v>
      </c>
      <c r="J141" s="256" t="s">
        <v>764</v>
      </c>
      <c r="K141" s="257" t="s">
        <v>477</v>
      </c>
      <c r="L141" s="249" t="s">
        <v>88</v>
      </c>
    </row>
    <row r="142" spans="1:12" ht="117" x14ac:dyDescent="0.3">
      <c r="A142" s="212">
        <v>85</v>
      </c>
      <c r="B142" s="562" t="s">
        <v>1212</v>
      </c>
      <c r="C142" s="213" t="s">
        <v>476</v>
      </c>
      <c r="D142" s="214" t="s">
        <v>218</v>
      </c>
      <c r="E142" s="575">
        <v>0</v>
      </c>
      <c r="F142" s="251">
        <v>250000</v>
      </c>
      <c r="G142" s="251">
        <v>250000</v>
      </c>
      <c r="H142" s="251">
        <v>250000</v>
      </c>
      <c r="I142" s="251">
        <v>250000</v>
      </c>
      <c r="J142" s="256" t="s">
        <v>764</v>
      </c>
      <c r="K142" s="257" t="s">
        <v>477</v>
      </c>
      <c r="L142" s="249" t="s">
        <v>88</v>
      </c>
    </row>
    <row r="143" spans="1:12" ht="101.25" x14ac:dyDescent="0.3">
      <c r="A143" s="159">
        <v>86</v>
      </c>
      <c r="B143" s="625" t="s">
        <v>1210</v>
      </c>
      <c r="C143" s="624" t="s">
        <v>476</v>
      </c>
      <c r="D143" s="623" t="s">
        <v>218</v>
      </c>
      <c r="E143" s="622">
        <v>0</v>
      </c>
      <c r="F143" s="621">
        <v>250000</v>
      </c>
      <c r="G143" s="621">
        <v>250000</v>
      </c>
      <c r="H143" s="621">
        <v>250000</v>
      </c>
      <c r="I143" s="621">
        <v>250000</v>
      </c>
      <c r="J143" s="620" t="s">
        <v>764</v>
      </c>
      <c r="K143" s="619" t="s">
        <v>1211</v>
      </c>
      <c r="L143" s="618" t="s">
        <v>88</v>
      </c>
    </row>
    <row r="144" spans="1:12" ht="78" x14ac:dyDescent="0.3">
      <c r="A144" s="158">
        <v>87</v>
      </c>
      <c r="B144" s="438" t="s">
        <v>480</v>
      </c>
      <c r="C144" s="71" t="s">
        <v>476</v>
      </c>
      <c r="D144" s="113" t="s">
        <v>218</v>
      </c>
      <c r="E144" s="143">
        <v>100000</v>
      </c>
      <c r="F144" s="143">
        <v>100000</v>
      </c>
      <c r="G144" s="143">
        <v>100000</v>
      </c>
      <c r="H144" s="143">
        <v>100000</v>
      </c>
      <c r="I144" s="143">
        <v>100000</v>
      </c>
      <c r="J144" s="125" t="s">
        <v>764</v>
      </c>
      <c r="K144" s="136" t="s">
        <v>477</v>
      </c>
      <c r="L144" s="144" t="s">
        <v>88</v>
      </c>
    </row>
    <row r="145" spans="1:12" ht="87" customHeight="1" x14ac:dyDescent="0.3">
      <c r="A145" s="159">
        <v>88</v>
      </c>
      <c r="B145" s="440" t="s">
        <v>481</v>
      </c>
      <c r="C145" s="72" t="s">
        <v>476</v>
      </c>
      <c r="D145" s="73" t="s">
        <v>218</v>
      </c>
      <c r="E145" s="74">
        <v>100000</v>
      </c>
      <c r="F145" s="74">
        <v>100000</v>
      </c>
      <c r="G145" s="74">
        <v>100000</v>
      </c>
      <c r="H145" s="74">
        <v>100000</v>
      </c>
      <c r="I145" s="74">
        <v>100000</v>
      </c>
      <c r="J145" s="126" t="s">
        <v>764</v>
      </c>
      <c r="K145" s="155" t="s">
        <v>477</v>
      </c>
      <c r="L145" s="76" t="s">
        <v>88</v>
      </c>
    </row>
    <row r="146" spans="1:12" ht="123.75" customHeight="1" x14ac:dyDescent="0.3">
      <c r="A146" s="157">
        <v>89</v>
      </c>
      <c r="B146" s="552" t="s">
        <v>1213</v>
      </c>
      <c r="C146" s="72" t="s">
        <v>476</v>
      </c>
      <c r="D146" s="73" t="s">
        <v>218</v>
      </c>
      <c r="E146" s="571">
        <v>0</v>
      </c>
      <c r="F146" s="74">
        <v>180000</v>
      </c>
      <c r="G146" s="74">
        <v>180000</v>
      </c>
      <c r="H146" s="74">
        <v>180000</v>
      </c>
      <c r="I146" s="74">
        <v>180000</v>
      </c>
      <c r="J146" s="126" t="s">
        <v>764</v>
      </c>
      <c r="K146" s="155" t="s">
        <v>477</v>
      </c>
      <c r="L146" s="76" t="s">
        <v>88</v>
      </c>
    </row>
    <row r="147" spans="1:12" ht="87.75" customHeight="1" x14ac:dyDescent="0.3">
      <c r="A147" s="159">
        <v>90</v>
      </c>
      <c r="B147" s="440" t="s">
        <v>482</v>
      </c>
      <c r="C147" s="72" t="s">
        <v>476</v>
      </c>
      <c r="D147" s="73" t="s">
        <v>218</v>
      </c>
      <c r="E147" s="74">
        <v>100000</v>
      </c>
      <c r="F147" s="74">
        <v>100000</v>
      </c>
      <c r="G147" s="74">
        <v>100000</v>
      </c>
      <c r="H147" s="74">
        <v>100000</v>
      </c>
      <c r="I147" s="74">
        <v>100000</v>
      </c>
      <c r="J147" s="126" t="s">
        <v>764</v>
      </c>
      <c r="K147" s="155" t="s">
        <v>477</v>
      </c>
      <c r="L147" s="76" t="s">
        <v>88</v>
      </c>
    </row>
    <row r="148" spans="1:12" ht="121.5" customHeight="1" x14ac:dyDescent="0.3">
      <c r="A148" s="158">
        <v>91</v>
      </c>
      <c r="B148" s="438" t="s">
        <v>1040</v>
      </c>
      <c r="C148" s="71" t="s">
        <v>476</v>
      </c>
      <c r="D148" s="113" t="s">
        <v>218</v>
      </c>
      <c r="E148" s="143">
        <v>199000</v>
      </c>
      <c r="F148" s="143">
        <v>199000</v>
      </c>
      <c r="G148" s="143">
        <v>199000</v>
      </c>
      <c r="H148" s="143">
        <v>199000</v>
      </c>
      <c r="I148" s="143">
        <v>199000</v>
      </c>
      <c r="J148" s="125" t="s">
        <v>764</v>
      </c>
      <c r="K148" s="136" t="s">
        <v>477</v>
      </c>
      <c r="L148" s="144" t="s">
        <v>88</v>
      </c>
    </row>
    <row r="149" spans="1:12" ht="75" customHeight="1" x14ac:dyDescent="0.3">
      <c r="A149" s="158">
        <v>92</v>
      </c>
      <c r="B149" s="438" t="s">
        <v>482</v>
      </c>
      <c r="C149" s="71" t="s">
        <v>476</v>
      </c>
      <c r="D149" s="113" t="s">
        <v>218</v>
      </c>
      <c r="E149" s="143">
        <v>100000</v>
      </c>
      <c r="F149" s="143">
        <v>100000</v>
      </c>
      <c r="G149" s="143">
        <v>100000</v>
      </c>
      <c r="H149" s="143">
        <v>100000</v>
      </c>
      <c r="I149" s="143">
        <v>100000</v>
      </c>
      <c r="J149" s="125" t="s">
        <v>764</v>
      </c>
      <c r="K149" s="136" t="s">
        <v>477</v>
      </c>
      <c r="L149" s="144" t="s">
        <v>88</v>
      </c>
    </row>
    <row r="150" spans="1:12" ht="79.5" customHeight="1" x14ac:dyDescent="0.3">
      <c r="A150" s="158">
        <v>93</v>
      </c>
      <c r="B150" s="438" t="s">
        <v>483</v>
      </c>
      <c r="C150" s="72" t="s">
        <v>476</v>
      </c>
      <c r="D150" s="73" t="s">
        <v>218</v>
      </c>
      <c r="E150" s="74">
        <v>100000</v>
      </c>
      <c r="F150" s="74">
        <v>100000</v>
      </c>
      <c r="G150" s="74">
        <v>100000</v>
      </c>
      <c r="H150" s="74">
        <v>100000</v>
      </c>
      <c r="I150" s="74">
        <v>100000</v>
      </c>
      <c r="J150" s="125" t="s">
        <v>764</v>
      </c>
      <c r="K150" s="136" t="s">
        <v>477</v>
      </c>
      <c r="L150" s="144" t="s">
        <v>88</v>
      </c>
    </row>
    <row r="151" spans="1:12" ht="81" customHeight="1" x14ac:dyDescent="0.3">
      <c r="A151" s="159">
        <v>94</v>
      </c>
      <c r="B151" s="440" t="s">
        <v>484</v>
      </c>
      <c r="C151" s="72" t="s">
        <v>476</v>
      </c>
      <c r="D151" s="73" t="s">
        <v>218</v>
      </c>
      <c r="E151" s="74">
        <v>100000</v>
      </c>
      <c r="F151" s="74">
        <v>100000</v>
      </c>
      <c r="G151" s="74">
        <v>100000</v>
      </c>
      <c r="H151" s="74">
        <v>100000</v>
      </c>
      <c r="I151" s="74">
        <v>100000</v>
      </c>
      <c r="J151" s="126" t="s">
        <v>764</v>
      </c>
      <c r="K151" s="155" t="s">
        <v>477</v>
      </c>
      <c r="L151" s="76" t="s">
        <v>88</v>
      </c>
    </row>
    <row r="152" spans="1:12" x14ac:dyDescent="0.3">
      <c r="A152" s="128"/>
      <c r="B152" s="451"/>
      <c r="C152" s="360" t="s">
        <v>1230</v>
      </c>
      <c r="D152" s="173">
        <v>94</v>
      </c>
      <c r="E152" s="362">
        <f>SUM(E148:E151)</f>
        <v>499000</v>
      </c>
      <c r="F152" s="362">
        <f>SUM(F148:F151)</f>
        <v>499000</v>
      </c>
      <c r="G152" s="362">
        <f>SUM(G148:G151)</f>
        <v>499000</v>
      </c>
      <c r="H152" s="362">
        <f>SUM(H148:H151)</f>
        <v>499000</v>
      </c>
      <c r="I152" s="362">
        <f>SUM(I148:I151)</f>
        <v>499000</v>
      </c>
      <c r="J152" s="133"/>
      <c r="K152" s="162"/>
      <c r="L152" s="162"/>
    </row>
    <row r="153" spans="1:12" ht="92.25" customHeight="1" x14ac:dyDescent="0.3">
      <c r="A153" s="113">
        <v>95</v>
      </c>
      <c r="B153" s="617" t="s">
        <v>1271</v>
      </c>
      <c r="C153" s="71" t="s">
        <v>476</v>
      </c>
      <c r="D153" s="113" t="s">
        <v>218</v>
      </c>
      <c r="E153" s="143">
        <v>300000</v>
      </c>
      <c r="F153" s="143">
        <v>300000</v>
      </c>
      <c r="G153" s="143">
        <v>300000</v>
      </c>
      <c r="H153" s="143">
        <v>300000</v>
      </c>
      <c r="I153" s="143">
        <v>300000</v>
      </c>
      <c r="J153" s="125" t="s">
        <v>764</v>
      </c>
      <c r="K153" s="136" t="s">
        <v>477</v>
      </c>
      <c r="L153" s="144" t="s">
        <v>88</v>
      </c>
    </row>
    <row r="154" spans="1:12" ht="121.5" customHeight="1" x14ac:dyDescent="0.3">
      <c r="A154" s="214">
        <v>96</v>
      </c>
      <c r="B154" s="564" t="s">
        <v>1270</v>
      </c>
      <c r="C154" s="71" t="s">
        <v>476</v>
      </c>
      <c r="D154" s="113" t="s">
        <v>211</v>
      </c>
      <c r="E154" s="570">
        <v>0</v>
      </c>
      <c r="F154" s="143">
        <v>334000</v>
      </c>
      <c r="G154" s="143">
        <v>300000</v>
      </c>
      <c r="H154" s="143">
        <v>300000</v>
      </c>
      <c r="I154" s="143">
        <v>300000</v>
      </c>
      <c r="J154" s="125" t="s">
        <v>764</v>
      </c>
      <c r="K154" s="136" t="s">
        <v>477</v>
      </c>
      <c r="L154" s="144" t="s">
        <v>88</v>
      </c>
    </row>
    <row r="155" spans="1:12" ht="123.75" customHeight="1" x14ac:dyDescent="0.3">
      <c r="A155" s="214">
        <v>97</v>
      </c>
      <c r="B155" s="443" t="s">
        <v>1041</v>
      </c>
      <c r="C155" s="213" t="s">
        <v>476</v>
      </c>
      <c r="D155" s="214" t="s">
        <v>218</v>
      </c>
      <c r="E155" s="251">
        <v>199000</v>
      </c>
      <c r="F155" s="251">
        <v>199000</v>
      </c>
      <c r="G155" s="251">
        <v>199000</v>
      </c>
      <c r="H155" s="251">
        <v>199000</v>
      </c>
      <c r="I155" s="251">
        <v>199000</v>
      </c>
      <c r="J155" s="123" t="s">
        <v>764</v>
      </c>
      <c r="K155" s="124" t="s">
        <v>477</v>
      </c>
      <c r="L155" s="142" t="s">
        <v>88</v>
      </c>
    </row>
    <row r="156" spans="1:12" ht="104.25" customHeight="1" x14ac:dyDescent="0.3">
      <c r="A156" s="73">
        <v>98</v>
      </c>
      <c r="B156" s="440" t="s">
        <v>485</v>
      </c>
      <c r="C156" s="72" t="s">
        <v>476</v>
      </c>
      <c r="D156" s="73" t="s">
        <v>218</v>
      </c>
      <c r="E156" s="74">
        <v>100000</v>
      </c>
      <c r="F156" s="74">
        <v>100000</v>
      </c>
      <c r="G156" s="74">
        <v>100000</v>
      </c>
      <c r="H156" s="74">
        <v>100000</v>
      </c>
      <c r="I156" s="74">
        <v>100000</v>
      </c>
      <c r="J156" s="126" t="s">
        <v>764</v>
      </c>
      <c r="K156" s="155" t="s">
        <v>477</v>
      </c>
      <c r="L156" s="76" t="s">
        <v>88</v>
      </c>
    </row>
    <row r="157" spans="1:12" ht="223.5" customHeight="1" x14ac:dyDescent="0.3">
      <c r="A157" s="113">
        <v>99</v>
      </c>
      <c r="B157" s="438" t="s">
        <v>1269</v>
      </c>
      <c r="C157" s="71" t="s">
        <v>476</v>
      </c>
      <c r="D157" s="113" t="s">
        <v>1055</v>
      </c>
      <c r="E157" s="143">
        <v>199000</v>
      </c>
      <c r="F157" s="143">
        <v>199000</v>
      </c>
      <c r="G157" s="143">
        <v>199000</v>
      </c>
      <c r="H157" s="143">
        <v>199000</v>
      </c>
      <c r="I157" s="143">
        <v>199000</v>
      </c>
      <c r="J157" s="125" t="s">
        <v>764</v>
      </c>
      <c r="K157" s="136" t="s">
        <v>477</v>
      </c>
      <c r="L157" s="144" t="s">
        <v>88</v>
      </c>
    </row>
    <row r="158" spans="1:12" ht="95.25" customHeight="1" x14ac:dyDescent="0.3">
      <c r="A158" s="276">
        <v>100</v>
      </c>
      <c r="B158" s="439" t="s">
        <v>486</v>
      </c>
      <c r="C158" s="100" t="s">
        <v>476</v>
      </c>
      <c r="D158" s="276" t="s">
        <v>218</v>
      </c>
      <c r="E158" s="278">
        <v>100000</v>
      </c>
      <c r="F158" s="278">
        <v>100000</v>
      </c>
      <c r="G158" s="278">
        <v>100000</v>
      </c>
      <c r="H158" s="278">
        <v>100000</v>
      </c>
      <c r="I158" s="278">
        <v>100000</v>
      </c>
      <c r="J158" s="279" t="s">
        <v>764</v>
      </c>
      <c r="K158" s="280" t="s">
        <v>477</v>
      </c>
      <c r="L158" s="281" t="s">
        <v>88</v>
      </c>
    </row>
    <row r="159" spans="1:12" ht="96" customHeight="1" x14ac:dyDescent="0.3">
      <c r="A159" s="73">
        <v>101</v>
      </c>
      <c r="B159" s="440" t="s">
        <v>487</v>
      </c>
      <c r="C159" s="72" t="s">
        <v>476</v>
      </c>
      <c r="D159" s="73" t="s">
        <v>218</v>
      </c>
      <c r="E159" s="74">
        <v>100000</v>
      </c>
      <c r="F159" s="74">
        <v>100000</v>
      </c>
      <c r="G159" s="74">
        <v>100000</v>
      </c>
      <c r="H159" s="74">
        <v>100000</v>
      </c>
      <c r="I159" s="74">
        <v>100000</v>
      </c>
      <c r="J159" s="126" t="s">
        <v>764</v>
      </c>
      <c r="K159" s="155" t="s">
        <v>477</v>
      </c>
      <c r="L159" s="76" t="s">
        <v>88</v>
      </c>
    </row>
    <row r="160" spans="1:12" ht="99.75" customHeight="1" x14ac:dyDescent="0.3">
      <c r="A160" s="113">
        <v>102</v>
      </c>
      <c r="B160" s="438" t="s">
        <v>488</v>
      </c>
      <c r="C160" s="71" t="s">
        <v>476</v>
      </c>
      <c r="D160" s="113" t="s">
        <v>218</v>
      </c>
      <c r="E160" s="143">
        <v>100000</v>
      </c>
      <c r="F160" s="143">
        <v>100000</v>
      </c>
      <c r="G160" s="143">
        <v>100000</v>
      </c>
      <c r="H160" s="143">
        <v>100000</v>
      </c>
      <c r="I160" s="143">
        <v>100000</v>
      </c>
      <c r="J160" s="125" t="s">
        <v>764</v>
      </c>
      <c r="K160" s="136" t="s">
        <v>477</v>
      </c>
      <c r="L160" s="144" t="s">
        <v>88</v>
      </c>
    </row>
    <row r="161" spans="1:12" ht="93" customHeight="1" x14ac:dyDescent="0.3">
      <c r="A161" s="276">
        <v>103</v>
      </c>
      <c r="B161" s="439" t="s">
        <v>489</v>
      </c>
      <c r="C161" s="100" t="s">
        <v>476</v>
      </c>
      <c r="D161" s="276" t="s">
        <v>218</v>
      </c>
      <c r="E161" s="278">
        <v>100000</v>
      </c>
      <c r="F161" s="278">
        <v>100000</v>
      </c>
      <c r="G161" s="278">
        <v>100000</v>
      </c>
      <c r="H161" s="278">
        <v>100000</v>
      </c>
      <c r="I161" s="278">
        <v>100000</v>
      </c>
      <c r="J161" s="279" t="s">
        <v>764</v>
      </c>
      <c r="K161" s="280" t="s">
        <v>477</v>
      </c>
      <c r="L161" s="281" t="s">
        <v>88</v>
      </c>
    </row>
    <row r="162" spans="1:12" ht="78" customHeight="1" x14ac:dyDescent="0.3">
      <c r="A162" s="113">
        <v>104</v>
      </c>
      <c r="B162" s="438" t="s">
        <v>490</v>
      </c>
      <c r="C162" s="71" t="s">
        <v>476</v>
      </c>
      <c r="D162" s="113" t="s">
        <v>218</v>
      </c>
      <c r="E162" s="143">
        <v>100000</v>
      </c>
      <c r="F162" s="143">
        <v>100000</v>
      </c>
      <c r="G162" s="143">
        <v>100000</v>
      </c>
      <c r="H162" s="143">
        <v>100000</v>
      </c>
      <c r="I162" s="143">
        <v>100000</v>
      </c>
      <c r="J162" s="125" t="s">
        <v>764</v>
      </c>
      <c r="K162" s="136" t="s">
        <v>477</v>
      </c>
      <c r="L162" s="144" t="s">
        <v>88</v>
      </c>
    </row>
    <row r="163" spans="1:12" ht="81" customHeight="1" x14ac:dyDescent="0.3">
      <c r="A163" s="73">
        <v>105</v>
      </c>
      <c r="B163" s="440" t="s">
        <v>491</v>
      </c>
      <c r="C163" s="72" t="s">
        <v>476</v>
      </c>
      <c r="D163" s="73" t="s">
        <v>218</v>
      </c>
      <c r="E163" s="74">
        <v>100000</v>
      </c>
      <c r="F163" s="74">
        <v>100000</v>
      </c>
      <c r="G163" s="74">
        <v>100000</v>
      </c>
      <c r="H163" s="74">
        <v>100000</v>
      </c>
      <c r="I163" s="74">
        <v>100000</v>
      </c>
      <c r="J163" s="126" t="s">
        <v>764</v>
      </c>
      <c r="K163" s="155" t="s">
        <v>477</v>
      </c>
      <c r="L163" s="76" t="s">
        <v>88</v>
      </c>
    </row>
    <row r="164" spans="1:12" ht="89.25" customHeight="1" x14ac:dyDescent="0.3">
      <c r="A164" s="73">
        <v>106</v>
      </c>
      <c r="B164" s="440" t="s">
        <v>492</v>
      </c>
      <c r="C164" s="72" t="s">
        <v>476</v>
      </c>
      <c r="D164" s="73" t="s">
        <v>218</v>
      </c>
      <c r="E164" s="74">
        <v>100000</v>
      </c>
      <c r="F164" s="74">
        <v>100000</v>
      </c>
      <c r="G164" s="74">
        <v>100000</v>
      </c>
      <c r="H164" s="74">
        <v>100000</v>
      </c>
      <c r="I164" s="74">
        <v>100000</v>
      </c>
      <c r="J164" s="126" t="s">
        <v>764</v>
      </c>
      <c r="K164" s="155" t="s">
        <v>477</v>
      </c>
      <c r="L164" s="76" t="s">
        <v>88</v>
      </c>
    </row>
    <row r="165" spans="1:12" ht="80.25" customHeight="1" x14ac:dyDescent="0.3">
      <c r="A165" s="113">
        <v>107</v>
      </c>
      <c r="B165" s="438" t="s">
        <v>493</v>
      </c>
      <c r="C165" s="71" t="s">
        <v>476</v>
      </c>
      <c r="D165" s="113" t="s">
        <v>218</v>
      </c>
      <c r="E165" s="143">
        <v>100000</v>
      </c>
      <c r="F165" s="143">
        <v>100000</v>
      </c>
      <c r="G165" s="143">
        <v>100000</v>
      </c>
      <c r="H165" s="143">
        <v>100000</v>
      </c>
      <c r="I165" s="143">
        <v>100000</v>
      </c>
      <c r="J165" s="125" t="s">
        <v>764</v>
      </c>
      <c r="K165" s="136" t="s">
        <v>477</v>
      </c>
      <c r="L165" s="144" t="s">
        <v>88</v>
      </c>
    </row>
    <row r="166" spans="1:12" ht="76.5" customHeight="1" x14ac:dyDescent="0.3">
      <c r="A166" s="113">
        <v>108</v>
      </c>
      <c r="B166" s="438" t="s">
        <v>494</v>
      </c>
      <c r="C166" s="71" t="s">
        <v>476</v>
      </c>
      <c r="D166" s="113" t="s">
        <v>218</v>
      </c>
      <c r="E166" s="143">
        <v>100000</v>
      </c>
      <c r="F166" s="143">
        <v>100000</v>
      </c>
      <c r="G166" s="143">
        <v>100000</v>
      </c>
      <c r="H166" s="143">
        <v>100000</v>
      </c>
      <c r="I166" s="143">
        <v>100000</v>
      </c>
      <c r="J166" s="125" t="s">
        <v>764</v>
      </c>
      <c r="K166" s="136" t="s">
        <v>477</v>
      </c>
      <c r="L166" s="144" t="s">
        <v>88</v>
      </c>
    </row>
    <row r="167" spans="1:12" ht="78" x14ac:dyDescent="0.3">
      <c r="A167" s="113">
        <v>109</v>
      </c>
      <c r="B167" s="438" t="s">
        <v>495</v>
      </c>
      <c r="C167" s="71" t="s">
        <v>476</v>
      </c>
      <c r="D167" s="113" t="s">
        <v>218</v>
      </c>
      <c r="E167" s="143">
        <v>100000</v>
      </c>
      <c r="F167" s="143">
        <v>100000</v>
      </c>
      <c r="G167" s="143">
        <v>100000</v>
      </c>
      <c r="H167" s="143">
        <v>100000</v>
      </c>
      <c r="I167" s="143">
        <v>100000</v>
      </c>
      <c r="J167" s="125" t="s">
        <v>764</v>
      </c>
      <c r="K167" s="136" t="s">
        <v>477</v>
      </c>
      <c r="L167" s="144" t="s">
        <v>88</v>
      </c>
    </row>
    <row r="168" spans="1:12" ht="87" customHeight="1" x14ac:dyDescent="0.3">
      <c r="A168" s="73">
        <v>110</v>
      </c>
      <c r="B168" s="440" t="s">
        <v>496</v>
      </c>
      <c r="C168" s="72" t="s">
        <v>476</v>
      </c>
      <c r="D168" s="73" t="s">
        <v>218</v>
      </c>
      <c r="E168" s="74">
        <v>100000</v>
      </c>
      <c r="F168" s="74">
        <v>100000</v>
      </c>
      <c r="G168" s="74">
        <v>100000</v>
      </c>
      <c r="H168" s="74">
        <v>100000</v>
      </c>
      <c r="I168" s="74">
        <v>100000</v>
      </c>
      <c r="J168" s="126" t="s">
        <v>764</v>
      </c>
      <c r="K168" s="155" t="s">
        <v>477</v>
      </c>
      <c r="L168" s="76" t="s">
        <v>88</v>
      </c>
    </row>
    <row r="169" spans="1:12" ht="96.75" customHeight="1" x14ac:dyDescent="0.3">
      <c r="A169" s="140">
        <v>111</v>
      </c>
      <c r="B169" s="483" t="s">
        <v>1042</v>
      </c>
      <c r="C169" s="94" t="s">
        <v>476</v>
      </c>
      <c r="D169" s="140" t="s">
        <v>218</v>
      </c>
      <c r="E169" s="141">
        <v>199000</v>
      </c>
      <c r="F169" s="141">
        <v>199000</v>
      </c>
      <c r="G169" s="141">
        <v>199000</v>
      </c>
      <c r="H169" s="141">
        <v>199000</v>
      </c>
      <c r="I169" s="141">
        <v>199000</v>
      </c>
      <c r="J169" s="96" t="s">
        <v>764</v>
      </c>
      <c r="K169" s="94" t="s">
        <v>477</v>
      </c>
      <c r="L169" s="142" t="s">
        <v>88</v>
      </c>
    </row>
    <row r="170" spans="1:12" ht="117" x14ac:dyDescent="0.3">
      <c r="A170" s="158">
        <v>112</v>
      </c>
      <c r="B170" s="577" t="s">
        <v>1217</v>
      </c>
      <c r="C170" s="71" t="s">
        <v>476</v>
      </c>
      <c r="D170" s="113" t="s">
        <v>218</v>
      </c>
      <c r="E170" s="570">
        <v>0</v>
      </c>
      <c r="F170" s="143">
        <v>600000</v>
      </c>
      <c r="G170" s="143">
        <v>600000</v>
      </c>
      <c r="H170" s="143">
        <v>600000</v>
      </c>
      <c r="I170" s="143">
        <v>600000</v>
      </c>
      <c r="J170" s="89" t="s">
        <v>764</v>
      </c>
      <c r="K170" s="71" t="s">
        <v>1054</v>
      </c>
      <c r="L170" s="144" t="s">
        <v>88</v>
      </c>
    </row>
    <row r="171" spans="1:12" ht="117" x14ac:dyDescent="0.3">
      <c r="A171" s="159">
        <v>113</v>
      </c>
      <c r="B171" s="543" t="s">
        <v>1218</v>
      </c>
      <c r="C171" s="72" t="s">
        <v>476</v>
      </c>
      <c r="D171" s="73" t="s">
        <v>211</v>
      </c>
      <c r="E171" s="571">
        <v>0</v>
      </c>
      <c r="F171" s="74">
        <v>144000</v>
      </c>
      <c r="G171" s="74">
        <v>144000</v>
      </c>
      <c r="H171" s="74">
        <v>144000</v>
      </c>
      <c r="I171" s="74">
        <v>144000</v>
      </c>
      <c r="J171" s="75" t="s">
        <v>764</v>
      </c>
      <c r="K171" s="72" t="s">
        <v>1054</v>
      </c>
      <c r="L171" s="76" t="s">
        <v>88</v>
      </c>
    </row>
    <row r="172" spans="1:12" ht="117" x14ac:dyDescent="0.3">
      <c r="A172" s="158">
        <v>114</v>
      </c>
      <c r="B172" s="564" t="s">
        <v>1219</v>
      </c>
      <c r="C172" s="71" t="s">
        <v>476</v>
      </c>
      <c r="D172" s="113" t="s">
        <v>211</v>
      </c>
      <c r="E172" s="570">
        <v>0</v>
      </c>
      <c r="F172" s="143">
        <v>200000</v>
      </c>
      <c r="G172" s="143">
        <v>200000</v>
      </c>
      <c r="H172" s="143">
        <v>200000</v>
      </c>
      <c r="I172" s="143">
        <v>200000</v>
      </c>
      <c r="J172" s="89" t="s">
        <v>764</v>
      </c>
      <c r="K172" s="71" t="s">
        <v>1054</v>
      </c>
      <c r="L172" s="144" t="s">
        <v>88</v>
      </c>
    </row>
    <row r="173" spans="1:12" ht="85.5" customHeight="1" x14ac:dyDescent="0.3">
      <c r="A173" s="113">
        <v>115</v>
      </c>
      <c r="B173" s="576" t="s">
        <v>497</v>
      </c>
      <c r="C173" s="71" t="s">
        <v>476</v>
      </c>
      <c r="D173" s="113" t="s">
        <v>218</v>
      </c>
      <c r="E173" s="143">
        <v>100000</v>
      </c>
      <c r="F173" s="143">
        <v>100000</v>
      </c>
      <c r="G173" s="143">
        <v>100000</v>
      </c>
      <c r="H173" s="143">
        <v>100000</v>
      </c>
      <c r="I173" s="143">
        <v>100000</v>
      </c>
      <c r="J173" s="89" t="s">
        <v>764</v>
      </c>
      <c r="K173" s="71" t="s">
        <v>1054</v>
      </c>
      <c r="L173" s="144" t="s">
        <v>88</v>
      </c>
    </row>
    <row r="174" spans="1:12" ht="112.5" customHeight="1" x14ac:dyDescent="0.3">
      <c r="A174" s="113">
        <v>116</v>
      </c>
      <c r="B174" s="576" t="s">
        <v>1043</v>
      </c>
      <c r="C174" s="71" t="s">
        <v>476</v>
      </c>
      <c r="D174" s="113" t="s">
        <v>218</v>
      </c>
      <c r="E174" s="143">
        <v>199000</v>
      </c>
      <c r="F174" s="143">
        <v>199000</v>
      </c>
      <c r="G174" s="143">
        <v>199000</v>
      </c>
      <c r="H174" s="143">
        <v>199000</v>
      </c>
      <c r="I174" s="143">
        <v>199000</v>
      </c>
      <c r="J174" s="89" t="s">
        <v>764</v>
      </c>
      <c r="K174" s="71" t="s">
        <v>477</v>
      </c>
      <c r="L174" s="144" t="s">
        <v>88</v>
      </c>
    </row>
    <row r="175" spans="1:12" ht="73.5" customHeight="1" x14ac:dyDescent="0.3">
      <c r="A175" s="73">
        <v>117</v>
      </c>
      <c r="B175" s="525" t="s">
        <v>498</v>
      </c>
      <c r="C175" s="72" t="s">
        <v>319</v>
      </c>
      <c r="D175" s="73" t="s">
        <v>218</v>
      </c>
      <c r="E175" s="74">
        <v>100000</v>
      </c>
      <c r="F175" s="74">
        <v>100000</v>
      </c>
      <c r="G175" s="74">
        <v>100000</v>
      </c>
      <c r="H175" s="74">
        <v>100000</v>
      </c>
      <c r="I175" s="74">
        <v>100000</v>
      </c>
      <c r="J175" s="126" t="s">
        <v>764</v>
      </c>
      <c r="K175" s="155" t="s">
        <v>1054</v>
      </c>
      <c r="L175" s="76" t="s">
        <v>88</v>
      </c>
    </row>
    <row r="176" spans="1:12" ht="117" x14ac:dyDescent="0.3">
      <c r="A176" s="113">
        <v>118</v>
      </c>
      <c r="B176" s="565" t="s">
        <v>1221</v>
      </c>
      <c r="C176" s="71" t="s">
        <v>319</v>
      </c>
      <c r="D176" s="113" t="s">
        <v>218</v>
      </c>
      <c r="E176" s="570">
        <v>0</v>
      </c>
      <c r="F176" s="143">
        <v>400000</v>
      </c>
      <c r="G176" s="143">
        <v>400000</v>
      </c>
      <c r="H176" s="143">
        <v>400000</v>
      </c>
      <c r="I176" s="143">
        <v>400000</v>
      </c>
      <c r="J176" s="125" t="s">
        <v>764</v>
      </c>
      <c r="K176" s="136" t="s">
        <v>1054</v>
      </c>
      <c r="L176" s="144" t="s">
        <v>88</v>
      </c>
    </row>
    <row r="177" spans="1:12" ht="85.5" customHeight="1" x14ac:dyDescent="0.3">
      <c r="A177" s="113">
        <v>119</v>
      </c>
      <c r="B177" s="526" t="s">
        <v>499</v>
      </c>
      <c r="C177" s="71" t="s">
        <v>319</v>
      </c>
      <c r="D177" s="113" t="s">
        <v>218</v>
      </c>
      <c r="E177" s="143">
        <v>100000</v>
      </c>
      <c r="F177" s="143">
        <v>100000</v>
      </c>
      <c r="G177" s="143">
        <v>100000</v>
      </c>
      <c r="H177" s="143">
        <v>100000</v>
      </c>
      <c r="I177" s="143">
        <v>100000</v>
      </c>
      <c r="J177" s="125" t="s">
        <v>764</v>
      </c>
      <c r="K177" s="136" t="s">
        <v>1054</v>
      </c>
      <c r="L177" s="144" t="s">
        <v>88</v>
      </c>
    </row>
    <row r="178" spans="1:12" ht="78" customHeight="1" x14ac:dyDescent="0.3">
      <c r="A178" s="73">
        <v>120</v>
      </c>
      <c r="B178" s="114" t="s">
        <v>500</v>
      </c>
      <c r="C178" s="72" t="s">
        <v>319</v>
      </c>
      <c r="D178" s="73" t="s">
        <v>211</v>
      </c>
      <c r="E178" s="74">
        <v>497000</v>
      </c>
      <c r="F178" s="74">
        <v>497000</v>
      </c>
      <c r="G178" s="74">
        <v>497000</v>
      </c>
      <c r="H178" s="74">
        <v>497000</v>
      </c>
      <c r="I178" s="74">
        <v>497000</v>
      </c>
      <c r="J178" s="126" t="s">
        <v>764</v>
      </c>
      <c r="K178" s="155" t="s">
        <v>1054</v>
      </c>
      <c r="L178" s="76" t="s">
        <v>88</v>
      </c>
    </row>
    <row r="179" spans="1:12" ht="68.25" customHeight="1" x14ac:dyDescent="0.3">
      <c r="A179" s="406">
        <v>170</v>
      </c>
      <c r="B179" s="421" t="s">
        <v>1142</v>
      </c>
      <c r="C179" s="413" t="s">
        <v>1143</v>
      </c>
      <c r="D179" s="406" t="s">
        <v>1144</v>
      </c>
      <c r="E179" s="414">
        <v>456000</v>
      </c>
      <c r="F179" s="414">
        <v>456000</v>
      </c>
      <c r="G179" s="414">
        <v>456000</v>
      </c>
      <c r="H179" s="414">
        <v>456000</v>
      </c>
      <c r="I179" s="414">
        <v>456000</v>
      </c>
      <c r="J179" s="415" t="s">
        <v>1145</v>
      </c>
      <c r="K179" s="416" t="s">
        <v>1146</v>
      </c>
      <c r="L179" s="415" t="s">
        <v>88</v>
      </c>
    </row>
    <row r="180" spans="1:12" ht="45.75" x14ac:dyDescent="0.3">
      <c r="A180" s="29"/>
      <c r="B180" s="616" t="s">
        <v>1268</v>
      </c>
      <c r="C180" s="30"/>
      <c r="D180" s="139"/>
      <c r="E180" s="282"/>
      <c r="F180" s="282"/>
      <c r="G180" s="282"/>
      <c r="H180" s="282"/>
      <c r="I180" s="282"/>
      <c r="J180" s="31"/>
      <c r="K180" s="30"/>
      <c r="L180" s="32"/>
    </row>
    <row r="181" spans="1:12" x14ac:dyDescent="0.3">
      <c r="A181" s="29"/>
      <c r="B181" s="441"/>
      <c r="C181" s="30"/>
      <c r="D181" s="139"/>
      <c r="E181" s="282"/>
      <c r="F181" s="282"/>
      <c r="G181" s="282"/>
      <c r="H181" s="282"/>
      <c r="I181" s="282"/>
      <c r="J181" s="31"/>
      <c r="K181" s="30"/>
      <c r="L181" s="32">
        <v>78</v>
      </c>
    </row>
    <row r="182" spans="1:12" x14ac:dyDescent="0.3">
      <c r="A182" s="29"/>
      <c r="B182" s="441"/>
      <c r="C182" s="30"/>
      <c r="D182" s="139"/>
      <c r="E182" s="282"/>
      <c r="F182" s="282"/>
      <c r="G182" s="282"/>
      <c r="H182" s="282"/>
      <c r="I182" s="282"/>
      <c r="J182" s="31"/>
      <c r="K182" s="30"/>
      <c r="L182" s="32"/>
    </row>
    <row r="183" spans="1:12" x14ac:dyDescent="0.3">
      <c r="A183" s="29"/>
      <c r="B183" s="441"/>
      <c r="C183" s="30"/>
      <c r="D183" s="139"/>
      <c r="E183" s="282"/>
      <c r="F183" s="282"/>
      <c r="G183" s="282"/>
      <c r="H183" s="282"/>
      <c r="I183" s="282"/>
      <c r="J183" s="31"/>
      <c r="K183" s="30"/>
      <c r="L183" s="32"/>
    </row>
    <row r="184" spans="1:12" x14ac:dyDescent="0.3">
      <c r="A184" s="29"/>
      <c r="B184" s="441"/>
      <c r="C184" s="30"/>
      <c r="D184" s="139"/>
      <c r="E184" s="282"/>
      <c r="F184" s="282"/>
      <c r="G184" s="282"/>
      <c r="H184" s="282"/>
      <c r="I184" s="282"/>
      <c r="J184" s="31"/>
      <c r="K184" s="30"/>
      <c r="L184" s="32"/>
    </row>
    <row r="185" spans="1:12" x14ac:dyDescent="0.3">
      <c r="A185" s="29"/>
      <c r="B185" s="441"/>
      <c r="C185" s="30"/>
      <c r="D185" s="139"/>
      <c r="E185" s="282"/>
      <c r="F185" s="282"/>
      <c r="G185" s="282"/>
      <c r="H185" s="282"/>
      <c r="I185" s="282"/>
      <c r="J185" s="31"/>
      <c r="K185" s="30"/>
      <c r="L185" s="32"/>
    </row>
    <row r="186" spans="1:12" x14ac:dyDescent="0.3">
      <c r="A186" s="29"/>
      <c r="B186" s="441"/>
      <c r="C186" s="30"/>
      <c r="D186" s="139"/>
      <c r="E186" s="282"/>
      <c r="F186" s="282"/>
      <c r="G186" s="282"/>
      <c r="H186" s="282"/>
      <c r="I186" s="282"/>
      <c r="J186" s="31"/>
      <c r="K186" s="30"/>
      <c r="L186" s="32"/>
    </row>
    <row r="187" spans="1:12" x14ac:dyDescent="0.3">
      <c r="A187" s="29"/>
      <c r="B187" s="441"/>
      <c r="C187" s="30"/>
      <c r="D187" s="139"/>
      <c r="E187" s="282"/>
      <c r="F187" s="282"/>
      <c r="G187" s="282"/>
      <c r="H187" s="282"/>
      <c r="I187" s="282"/>
      <c r="J187" s="31"/>
      <c r="K187" s="30"/>
      <c r="L187" s="32"/>
    </row>
    <row r="188" spans="1:12" x14ac:dyDescent="0.3">
      <c r="A188" s="29"/>
      <c r="B188" s="441"/>
      <c r="C188" s="30"/>
      <c r="D188" s="139"/>
      <c r="E188" s="282"/>
      <c r="F188" s="282"/>
      <c r="G188" s="282"/>
      <c r="H188" s="282"/>
      <c r="I188" s="282"/>
      <c r="J188" s="31"/>
      <c r="K188" s="30"/>
      <c r="L188" s="32"/>
    </row>
    <row r="189" spans="1:12" x14ac:dyDescent="0.3">
      <c r="A189" s="29"/>
      <c r="B189" s="441"/>
      <c r="C189" s="30"/>
      <c r="D189" s="139"/>
      <c r="E189" s="282"/>
      <c r="F189" s="282"/>
      <c r="G189" s="282"/>
      <c r="H189" s="282"/>
      <c r="I189" s="282"/>
      <c r="J189" s="31"/>
      <c r="K189" s="30"/>
      <c r="L189" s="32"/>
    </row>
    <row r="190" spans="1:12" ht="35.25" x14ac:dyDescent="0.5">
      <c r="A190" s="147"/>
      <c r="B190" s="615" t="s">
        <v>1267</v>
      </c>
      <c r="C190" s="128"/>
      <c r="D190" s="128"/>
      <c r="E190" s="129"/>
      <c r="F190" s="129"/>
      <c r="G190" s="129"/>
      <c r="H190" s="129"/>
      <c r="I190" s="129"/>
      <c r="J190" s="133"/>
      <c r="K190" s="148"/>
      <c r="L190" s="116" t="s">
        <v>928</v>
      </c>
    </row>
    <row r="191" spans="1:12" x14ac:dyDescent="0.3">
      <c r="B191" s="423" t="s">
        <v>420</v>
      </c>
      <c r="C191" s="117"/>
      <c r="D191" s="117"/>
      <c r="E191" s="117"/>
      <c r="F191" s="117"/>
      <c r="G191" s="117"/>
      <c r="H191" s="117"/>
      <c r="I191" s="117"/>
      <c r="J191" s="117"/>
      <c r="K191" s="117"/>
    </row>
    <row r="192" spans="1:12" x14ac:dyDescent="0.3">
      <c r="A192" s="118"/>
      <c r="B192" s="424"/>
      <c r="C192" s="118"/>
      <c r="D192" s="118" t="s">
        <v>78</v>
      </c>
      <c r="E192" s="777" t="s">
        <v>4</v>
      </c>
      <c r="F192" s="778"/>
      <c r="G192" s="778"/>
      <c r="H192" s="778"/>
      <c r="I192" s="779"/>
      <c r="J192" s="118" t="s">
        <v>422</v>
      </c>
      <c r="K192" s="118"/>
      <c r="L192" s="118" t="s">
        <v>80</v>
      </c>
    </row>
    <row r="193" spans="1:12" x14ac:dyDescent="0.3">
      <c r="A193" s="119" t="s">
        <v>76</v>
      </c>
      <c r="B193" s="425" t="s">
        <v>3</v>
      </c>
      <c r="C193" s="119" t="s">
        <v>77</v>
      </c>
      <c r="D193" s="309" t="s">
        <v>1078</v>
      </c>
      <c r="E193" s="119">
        <v>2561</v>
      </c>
      <c r="F193" s="119">
        <v>2562</v>
      </c>
      <c r="G193" s="119">
        <v>2563</v>
      </c>
      <c r="H193" s="119">
        <v>2564</v>
      </c>
      <c r="I193" s="119">
        <v>2565</v>
      </c>
      <c r="J193" s="120" t="s">
        <v>423</v>
      </c>
      <c r="K193" s="119" t="s">
        <v>79</v>
      </c>
      <c r="L193" s="119" t="s">
        <v>424</v>
      </c>
    </row>
    <row r="194" spans="1:12" x14ac:dyDescent="0.3">
      <c r="A194" s="121"/>
      <c r="B194" s="426"/>
      <c r="C194" s="121"/>
      <c r="D194" s="122" t="s">
        <v>1079</v>
      </c>
      <c r="E194" s="121" t="s">
        <v>5</v>
      </c>
      <c r="F194" s="121" t="s">
        <v>5</v>
      </c>
      <c r="G194" s="121" t="s">
        <v>5</v>
      </c>
      <c r="H194" s="121" t="s">
        <v>5</v>
      </c>
      <c r="I194" s="121" t="s">
        <v>5</v>
      </c>
      <c r="J194" s="121"/>
      <c r="K194" s="121"/>
      <c r="L194" s="121"/>
    </row>
    <row r="195" spans="1:12" ht="46.5" customHeight="1" x14ac:dyDescent="0.3">
      <c r="A195" s="140"/>
      <c r="B195" s="442" t="s">
        <v>404</v>
      </c>
      <c r="C195" s="142" t="s">
        <v>92</v>
      </c>
      <c r="D195" s="140" t="s">
        <v>224</v>
      </c>
      <c r="E195" s="141">
        <v>500000</v>
      </c>
      <c r="F195" s="141">
        <v>500000</v>
      </c>
      <c r="G195" s="141">
        <v>500000</v>
      </c>
      <c r="H195" s="141">
        <v>500000</v>
      </c>
      <c r="I195" s="141">
        <v>500000</v>
      </c>
      <c r="J195" s="96" t="s">
        <v>766</v>
      </c>
      <c r="K195" s="142" t="s">
        <v>89</v>
      </c>
      <c r="L195" s="142" t="s">
        <v>88</v>
      </c>
    </row>
    <row r="196" spans="1:12" ht="71.25" customHeight="1" x14ac:dyDescent="0.3">
      <c r="A196" s="164"/>
      <c r="B196" s="445" t="s">
        <v>503</v>
      </c>
      <c r="C196" s="71" t="s">
        <v>415</v>
      </c>
      <c r="D196" s="113" t="s">
        <v>211</v>
      </c>
      <c r="E196" s="143">
        <v>495000</v>
      </c>
      <c r="F196" s="143">
        <v>498000</v>
      </c>
      <c r="G196" s="143">
        <v>498000</v>
      </c>
      <c r="H196" s="143">
        <v>498000</v>
      </c>
      <c r="I196" s="143">
        <v>498000</v>
      </c>
      <c r="J196" s="89" t="s">
        <v>768</v>
      </c>
      <c r="K196" s="71" t="s">
        <v>416</v>
      </c>
      <c r="L196" s="144" t="s">
        <v>88</v>
      </c>
    </row>
    <row r="197" spans="1:12" ht="86.25" customHeight="1" x14ac:dyDescent="0.3">
      <c r="A197" s="614"/>
      <c r="B197" s="577" t="s">
        <v>1266</v>
      </c>
      <c r="C197" s="71" t="s">
        <v>415</v>
      </c>
      <c r="D197" s="113" t="s">
        <v>211</v>
      </c>
      <c r="E197" s="143"/>
      <c r="F197" s="143"/>
      <c r="G197" s="143"/>
      <c r="H197" s="143"/>
      <c r="I197" s="143"/>
      <c r="J197" s="89" t="s">
        <v>768</v>
      </c>
      <c r="K197" s="71" t="s">
        <v>416</v>
      </c>
      <c r="L197" s="144" t="s">
        <v>88</v>
      </c>
    </row>
    <row r="198" spans="1:12" ht="65.25" customHeight="1" x14ac:dyDescent="0.3">
      <c r="A198" s="276"/>
      <c r="B198" s="433" t="s">
        <v>504</v>
      </c>
      <c r="C198" s="100" t="s">
        <v>415</v>
      </c>
      <c r="D198" s="276" t="s">
        <v>211</v>
      </c>
      <c r="E198" s="143"/>
      <c r="F198" s="143"/>
      <c r="G198" s="143"/>
      <c r="H198" s="143"/>
      <c r="I198" s="143"/>
      <c r="J198" s="275" t="s">
        <v>768</v>
      </c>
      <c r="K198" s="100" t="s">
        <v>416</v>
      </c>
      <c r="L198" s="281" t="s">
        <v>88</v>
      </c>
    </row>
    <row r="199" spans="1:12" ht="63" customHeight="1" x14ac:dyDescent="0.3">
      <c r="A199" s="164"/>
      <c r="B199" s="445" t="s">
        <v>505</v>
      </c>
      <c r="C199" s="71" t="s">
        <v>415</v>
      </c>
      <c r="D199" s="113" t="s">
        <v>211</v>
      </c>
      <c r="E199" s="143"/>
      <c r="F199" s="143"/>
      <c r="G199" s="143"/>
      <c r="H199" s="143"/>
      <c r="I199" s="143"/>
      <c r="J199" s="89" t="s">
        <v>768</v>
      </c>
      <c r="K199" s="71" t="s">
        <v>416</v>
      </c>
      <c r="L199" s="144" t="s">
        <v>88</v>
      </c>
    </row>
    <row r="200" spans="1:12" ht="58.5" x14ac:dyDescent="0.3">
      <c r="A200" s="276"/>
      <c r="B200" s="433" t="s">
        <v>530</v>
      </c>
      <c r="C200" s="100" t="s">
        <v>415</v>
      </c>
      <c r="D200" s="276" t="s">
        <v>211</v>
      </c>
      <c r="E200" s="143"/>
      <c r="F200" s="143"/>
      <c r="G200" s="143"/>
      <c r="H200" s="143"/>
      <c r="I200" s="143"/>
      <c r="J200" s="275" t="s">
        <v>767</v>
      </c>
      <c r="K200" s="100" t="s">
        <v>416</v>
      </c>
      <c r="L200" s="281" t="s">
        <v>88</v>
      </c>
    </row>
    <row r="201" spans="1:12" ht="69.75" customHeight="1" x14ac:dyDescent="0.3">
      <c r="A201" s="113"/>
      <c r="B201" s="445" t="s">
        <v>506</v>
      </c>
      <c r="C201" s="71" t="s">
        <v>415</v>
      </c>
      <c r="D201" s="113" t="s">
        <v>211</v>
      </c>
      <c r="E201" s="143"/>
      <c r="F201" s="143"/>
      <c r="G201" s="143"/>
      <c r="H201" s="143"/>
      <c r="I201" s="143"/>
      <c r="J201" s="89" t="s">
        <v>768</v>
      </c>
      <c r="K201" s="71" t="s">
        <v>416</v>
      </c>
      <c r="L201" s="144" t="s">
        <v>88</v>
      </c>
    </row>
    <row r="202" spans="1:12" ht="78" x14ac:dyDescent="0.3">
      <c r="A202" s="249"/>
      <c r="B202" s="456" t="s">
        <v>532</v>
      </c>
      <c r="C202" s="213" t="s">
        <v>415</v>
      </c>
      <c r="D202" s="214" t="s">
        <v>211</v>
      </c>
      <c r="E202" s="251">
        <v>495000</v>
      </c>
      <c r="F202" s="251">
        <v>495000</v>
      </c>
      <c r="G202" s="251">
        <v>495000</v>
      </c>
      <c r="H202" s="251">
        <v>495000</v>
      </c>
      <c r="I202" s="251">
        <v>495000</v>
      </c>
      <c r="J202" s="216" t="s">
        <v>767</v>
      </c>
      <c r="K202" s="213" t="s">
        <v>416</v>
      </c>
      <c r="L202" s="249" t="s">
        <v>88</v>
      </c>
    </row>
    <row r="203" spans="1:12" ht="60" customHeight="1" x14ac:dyDescent="0.3">
      <c r="A203" s="113"/>
      <c r="B203" s="445" t="s">
        <v>1265</v>
      </c>
      <c r="C203" s="71" t="s">
        <v>415</v>
      </c>
      <c r="D203" s="113" t="s">
        <v>211</v>
      </c>
      <c r="E203" s="143"/>
      <c r="F203" s="143"/>
      <c r="G203" s="143"/>
      <c r="H203" s="143"/>
      <c r="I203" s="143"/>
      <c r="J203" s="89" t="s">
        <v>768</v>
      </c>
      <c r="K203" s="71" t="s">
        <v>416</v>
      </c>
      <c r="L203" s="144" t="s">
        <v>88</v>
      </c>
    </row>
    <row r="204" spans="1:12" ht="37.5" x14ac:dyDescent="0.3">
      <c r="A204" s="164"/>
      <c r="B204" s="452" t="s">
        <v>1232</v>
      </c>
      <c r="C204" s="71" t="s">
        <v>401</v>
      </c>
      <c r="D204" s="113" t="s">
        <v>211</v>
      </c>
      <c r="E204" s="143">
        <v>100000</v>
      </c>
      <c r="F204" s="143">
        <v>100000</v>
      </c>
      <c r="G204" s="143">
        <v>100000</v>
      </c>
      <c r="H204" s="143">
        <v>100000</v>
      </c>
      <c r="I204" s="143">
        <v>100000</v>
      </c>
      <c r="J204" s="89" t="s">
        <v>769</v>
      </c>
      <c r="K204" s="71" t="s">
        <v>402</v>
      </c>
      <c r="L204" s="144" t="s">
        <v>88</v>
      </c>
    </row>
    <row r="205" spans="1:12" ht="34.5" customHeight="1" x14ac:dyDescent="0.5">
      <c r="A205" s="147"/>
      <c r="B205" s="608" t="s">
        <v>1264</v>
      </c>
      <c r="C205" s="128"/>
      <c r="D205" s="128"/>
      <c r="E205" s="133"/>
      <c r="F205" s="133"/>
      <c r="G205" s="133"/>
      <c r="H205" s="133"/>
      <c r="I205" s="133"/>
      <c r="J205" s="133"/>
      <c r="K205" s="148"/>
      <c r="L205" s="148"/>
    </row>
    <row r="206" spans="1:12" x14ac:dyDescent="0.3">
      <c r="A206" s="147"/>
      <c r="B206" s="444"/>
      <c r="C206" s="128"/>
      <c r="D206" s="128"/>
      <c r="E206" s="133"/>
      <c r="F206" s="133"/>
      <c r="G206" s="133"/>
      <c r="H206" s="133"/>
      <c r="I206" s="133"/>
      <c r="J206" s="133"/>
      <c r="K206" s="148"/>
      <c r="L206" s="148">
        <v>79</v>
      </c>
    </row>
    <row r="207" spans="1:12" x14ac:dyDescent="0.3">
      <c r="A207" s="147"/>
      <c r="B207" s="444"/>
      <c r="C207" s="128"/>
      <c r="D207" s="128"/>
      <c r="E207" s="133"/>
      <c r="F207" s="133"/>
      <c r="G207" s="133"/>
      <c r="H207" s="133"/>
      <c r="I207" s="133"/>
      <c r="J207" s="133"/>
      <c r="K207" s="148"/>
      <c r="L207" s="148"/>
    </row>
    <row r="208" spans="1:12" x14ac:dyDescent="0.3">
      <c r="A208" s="147"/>
      <c r="B208" s="444"/>
      <c r="C208" s="128"/>
      <c r="D208" s="128"/>
      <c r="E208" s="133"/>
      <c r="F208" s="133"/>
      <c r="G208" s="133"/>
      <c r="H208" s="133"/>
      <c r="I208" s="133"/>
      <c r="J208" s="133"/>
      <c r="K208" s="148"/>
      <c r="L208" s="148"/>
    </row>
    <row r="209" spans="1:12" x14ac:dyDescent="0.3">
      <c r="A209" s="147"/>
      <c r="B209" s="444"/>
      <c r="C209" s="128"/>
      <c r="D209" s="128"/>
      <c r="E209" s="133"/>
      <c r="F209" s="133"/>
      <c r="G209" s="133"/>
      <c r="H209" s="133"/>
      <c r="I209" s="133"/>
      <c r="J209" s="133"/>
      <c r="K209" s="148"/>
      <c r="L209" s="148"/>
    </row>
    <row r="210" spans="1:12" x14ac:dyDescent="0.3">
      <c r="A210" s="147"/>
      <c r="B210" s="444"/>
      <c r="C210" s="128"/>
      <c r="D210" s="128"/>
      <c r="E210" s="133"/>
      <c r="F210" s="133"/>
      <c r="G210" s="133"/>
      <c r="H210" s="133"/>
      <c r="I210" s="133"/>
      <c r="J210" s="133"/>
      <c r="K210" s="148"/>
      <c r="L210" s="148"/>
    </row>
    <row r="211" spans="1:12" x14ac:dyDescent="0.3">
      <c r="A211" s="147"/>
      <c r="B211" s="444"/>
      <c r="C211" s="128"/>
      <c r="D211" s="128"/>
      <c r="E211" s="133"/>
      <c r="F211" s="133"/>
      <c r="G211" s="133"/>
      <c r="H211" s="133"/>
      <c r="I211" s="133"/>
      <c r="J211" s="133"/>
      <c r="K211" s="148"/>
      <c r="L211" s="148"/>
    </row>
    <row r="212" spans="1:12" x14ac:dyDescent="0.3">
      <c r="A212" s="147"/>
      <c r="B212" s="444"/>
      <c r="C212" s="128"/>
      <c r="D212" s="128"/>
      <c r="E212" s="133"/>
      <c r="F212" s="133"/>
      <c r="G212" s="133"/>
      <c r="H212" s="133"/>
      <c r="I212" s="133"/>
      <c r="J212" s="133"/>
      <c r="K212" s="148"/>
      <c r="L212" s="148"/>
    </row>
    <row r="213" spans="1:12" x14ac:dyDescent="0.3">
      <c r="A213" s="147"/>
      <c r="B213" s="444"/>
      <c r="C213" s="128"/>
      <c r="D213" s="128"/>
      <c r="E213" s="133"/>
      <c r="F213" s="133"/>
      <c r="G213" s="133"/>
      <c r="H213" s="133"/>
      <c r="I213" s="133"/>
      <c r="J213" s="133"/>
      <c r="K213" s="148"/>
      <c r="L213" s="148"/>
    </row>
    <row r="214" spans="1:12" x14ac:dyDescent="0.3">
      <c r="A214" s="147"/>
      <c r="B214" s="444"/>
      <c r="C214" s="128"/>
      <c r="D214" s="128"/>
      <c r="E214" s="133"/>
      <c r="F214" s="133"/>
      <c r="G214" s="133"/>
      <c r="H214" s="133"/>
      <c r="I214" s="133"/>
      <c r="J214" s="133"/>
      <c r="K214" s="148"/>
      <c r="L214" s="148"/>
    </row>
    <row r="215" spans="1:12" x14ac:dyDescent="0.3">
      <c r="A215" s="147"/>
      <c r="B215" s="444"/>
      <c r="C215" s="128"/>
      <c r="D215" s="128"/>
      <c r="E215" s="133"/>
      <c r="F215" s="133"/>
      <c r="G215" s="133"/>
      <c r="H215" s="133"/>
      <c r="I215" s="133"/>
      <c r="J215" s="133"/>
      <c r="K215" s="148"/>
      <c r="L215" s="148"/>
    </row>
    <row r="216" spans="1:12" x14ac:dyDescent="0.3">
      <c r="A216" s="147"/>
      <c r="B216" s="444"/>
      <c r="C216" s="128"/>
      <c r="D216" s="128"/>
      <c r="E216" s="133"/>
      <c r="F216" s="133"/>
      <c r="G216" s="133"/>
      <c r="H216" s="133"/>
      <c r="I216" s="133"/>
      <c r="J216" s="133"/>
      <c r="K216" s="148"/>
      <c r="L216" s="148"/>
    </row>
    <row r="217" spans="1:12" x14ac:dyDescent="0.3">
      <c r="A217" s="147"/>
      <c r="B217" s="444"/>
      <c r="C217" s="128"/>
      <c r="D217" s="128"/>
      <c r="E217" s="133"/>
      <c r="F217" s="133"/>
      <c r="G217" s="133"/>
      <c r="H217" s="133"/>
      <c r="I217" s="133"/>
      <c r="J217" s="133"/>
      <c r="K217" s="148"/>
      <c r="L217" s="148"/>
    </row>
    <row r="218" spans="1:12" x14ac:dyDescent="0.3">
      <c r="A218" s="147"/>
      <c r="B218" s="444"/>
      <c r="C218" s="128"/>
      <c r="D218" s="128"/>
      <c r="E218" s="133"/>
      <c r="F218" s="133"/>
      <c r="G218" s="133"/>
      <c r="H218" s="133"/>
      <c r="I218" s="133"/>
      <c r="J218" s="133"/>
      <c r="K218" s="148"/>
      <c r="L218" s="148"/>
    </row>
    <row r="219" spans="1:12" x14ac:dyDescent="0.3">
      <c r="A219" s="147"/>
      <c r="B219" s="444"/>
      <c r="C219" s="128"/>
      <c r="D219" s="128"/>
      <c r="E219" s="133"/>
      <c r="F219" s="133"/>
      <c r="G219" s="133"/>
      <c r="H219" s="133"/>
      <c r="I219" s="133"/>
      <c r="J219" s="133"/>
      <c r="K219" s="148"/>
      <c r="L219" s="148"/>
    </row>
    <row r="220" spans="1:12" x14ac:dyDescent="0.3">
      <c r="A220" s="147"/>
      <c r="B220" s="444"/>
      <c r="C220" s="128"/>
      <c r="D220" s="128"/>
      <c r="E220" s="133"/>
      <c r="F220" s="133"/>
      <c r="G220" s="133"/>
      <c r="H220" s="133"/>
      <c r="I220" s="133"/>
      <c r="J220" s="133"/>
      <c r="K220" s="148"/>
      <c r="L220" s="148"/>
    </row>
    <row r="221" spans="1:12" x14ac:dyDescent="0.3">
      <c r="A221" s="147"/>
      <c r="B221" s="444"/>
      <c r="C221" s="128"/>
      <c r="D221" s="128"/>
      <c r="E221" s="133"/>
      <c r="F221" s="133"/>
      <c r="G221" s="133"/>
      <c r="H221" s="133"/>
      <c r="I221" s="133"/>
      <c r="J221" s="133"/>
      <c r="K221" s="148"/>
      <c r="L221" s="148"/>
    </row>
    <row r="222" spans="1:12" x14ac:dyDescent="0.3">
      <c r="A222" s="147"/>
      <c r="B222" s="444"/>
      <c r="C222" s="128"/>
      <c r="D222" s="128"/>
      <c r="E222" s="133"/>
      <c r="F222" s="133"/>
      <c r="G222" s="133"/>
      <c r="H222" s="133"/>
      <c r="I222" s="133"/>
      <c r="J222" s="133"/>
      <c r="K222" s="148"/>
      <c r="L222" s="148"/>
    </row>
    <row r="223" spans="1:12" x14ac:dyDescent="0.3">
      <c r="A223" s="147"/>
      <c r="B223" s="444"/>
      <c r="C223" s="128"/>
      <c r="D223" s="128"/>
      <c r="E223" s="133"/>
      <c r="F223" s="133"/>
      <c r="G223" s="133"/>
      <c r="H223" s="133"/>
      <c r="I223" s="133"/>
      <c r="J223" s="133"/>
      <c r="K223" s="148"/>
      <c r="L223" s="148"/>
    </row>
    <row r="224" spans="1:12" x14ac:dyDescent="0.3">
      <c r="A224" s="147"/>
      <c r="B224" s="444"/>
      <c r="C224" s="128"/>
      <c r="D224" s="128"/>
      <c r="E224" s="133"/>
      <c r="F224" s="133"/>
      <c r="G224" s="133"/>
      <c r="H224" s="133"/>
      <c r="I224" s="133"/>
      <c r="J224" s="133"/>
      <c r="K224" s="148"/>
      <c r="L224" s="148"/>
    </row>
    <row r="225" spans="1:12" x14ac:dyDescent="0.3">
      <c r="A225" s="147"/>
      <c r="B225" s="444"/>
      <c r="C225" s="128"/>
      <c r="D225" s="128"/>
      <c r="E225" s="129"/>
      <c r="F225" s="129"/>
      <c r="G225" s="129"/>
      <c r="H225" s="129"/>
      <c r="I225" s="129"/>
      <c r="J225" s="133"/>
      <c r="K225" s="148"/>
    </row>
    <row r="226" spans="1:12" x14ac:dyDescent="0.3">
      <c r="A226" s="147"/>
      <c r="B226" s="444"/>
      <c r="C226" s="128"/>
      <c r="D226" s="128"/>
      <c r="E226" s="129"/>
      <c r="F226" s="129"/>
      <c r="G226" s="129"/>
      <c r="H226" s="129"/>
      <c r="I226" s="129"/>
      <c r="J226" s="133"/>
      <c r="K226" s="148"/>
      <c r="L226" s="192">
        <v>80</v>
      </c>
    </row>
    <row r="227" spans="1:12" x14ac:dyDescent="0.3">
      <c r="A227" s="147"/>
      <c r="B227" s="444"/>
      <c r="C227" s="128"/>
      <c r="D227" s="128"/>
      <c r="E227" s="129"/>
      <c r="F227" s="129"/>
      <c r="G227" s="129"/>
      <c r="H227" s="129"/>
      <c r="I227" s="129"/>
      <c r="J227" s="133"/>
      <c r="K227" s="148"/>
      <c r="L227" s="192"/>
    </row>
    <row r="228" spans="1:12" ht="35.25" customHeight="1" x14ac:dyDescent="0.65">
      <c r="A228" s="147"/>
      <c r="B228" s="606" t="s">
        <v>1263</v>
      </c>
      <c r="C228" s="128"/>
      <c r="D228" s="128"/>
      <c r="E228" s="129"/>
      <c r="F228" s="129"/>
      <c r="G228" s="129"/>
      <c r="H228" s="129"/>
      <c r="I228" s="129"/>
      <c r="J228" s="133"/>
      <c r="K228" s="148"/>
      <c r="L228" s="116" t="s">
        <v>928</v>
      </c>
    </row>
    <row r="229" spans="1:12" ht="21.75" customHeight="1" x14ac:dyDescent="0.3">
      <c r="B229" s="423" t="s">
        <v>420</v>
      </c>
      <c r="C229" s="117"/>
      <c r="D229" s="117"/>
      <c r="E229" s="117"/>
      <c r="F229" s="117"/>
      <c r="G229" s="117"/>
      <c r="H229" s="117"/>
      <c r="I229" s="117"/>
      <c r="J229" s="117"/>
      <c r="K229" s="117"/>
    </row>
    <row r="230" spans="1:12" x14ac:dyDescent="0.3">
      <c r="A230" s="118"/>
      <c r="B230" s="424"/>
      <c r="C230" s="118"/>
      <c r="D230" s="118" t="s">
        <v>78</v>
      </c>
      <c r="E230" s="777" t="s">
        <v>4</v>
      </c>
      <c r="F230" s="778"/>
      <c r="G230" s="778"/>
      <c r="H230" s="778"/>
      <c r="I230" s="779"/>
      <c r="J230" s="154" t="s">
        <v>422</v>
      </c>
      <c r="K230" s="118"/>
      <c r="L230" s="118" t="s">
        <v>80</v>
      </c>
    </row>
    <row r="231" spans="1:12" x14ac:dyDescent="0.3">
      <c r="A231" s="119" t="s">
        <v>76</v>
      </c>
      <c r="B231" s="425" t="s">
        <v>3</v>
      </c>
      <c r="C231" s="119" t="s">
        <v>77</v>
      </c>
      <c r="D231" s="309" t="s">
        <v>1078</v>
      </c>
      <c r="E231" s="119">
        <v>2561</v>
      </c>
      <c r="F231" s="119">
        <v>2562</v>
      </c>
      <c r="G231" s="119">
        <v>2563</v>
      </c>
      <c r="H231" s="119">
        <v>2564</v>
      </c>
      <c r="I231" s="119">
        <v>2565</v>
      </c>
      <c r="J231" s="120" t="s">
        <v>423</v>
      </c>
      <c r="K231" s="119" t="s">
        <v>79</v>
      </c>
      <c r="L231" s="119" t="s">
        <v>424</v>
      </c>
    </row>
    <row r="232" spans="1:12" x14ac:dyDescent="0.3">
      <c r="A232" s="121"/>
      <c r="B232" s="426"/>
      <c r="C232" s="121"/>
      <c r="D232" s="122" t="s">
        <v>1079</v>
      </c>
      <c r="E232" s="121" t="s">
        <v>5</v>
      </c>
      <c r="F232" s="121" t="s">
        <v>5</v>
      </c>
      <c r="G232" s="121" t="s">
        <v>5</v>
      </c>
      <c r="H232" s="121" t="s">
        <v>5</v>
      </c>
      <c r="I232" s="121" t="s">
        <v>5</v>
      </c>
      <c r="J232" s="121"/>
      <c r="K232" s="121"/>
      <c r="L232" s="121"/>
    </row>
    <row r="233" spans="1:12" ht="69" customHeight="1" x14ac:dyDescent="0.3">
      <c r="A233" s="164">
        <v>138</v>
      </c>
      <c r="B233" s="443" t="s">
        <v>1044</v>
      </c>
      <c r="C233" s="71" t="s">
        <v>514</v>
      </c>
      <c r="D233" s="113" t="s">
        <v>224</v>
      </c>
      <c r="E233" s="143">
        <v>100000</v>
      </c>
      <c r="F233" s="143">
        <v>100000</v>
      </c>
      <c r="G233" s="143">
        <v>100000</v>
      </c>
      <c r="H233" s="143">
        <v>100000</v>
      </c>
      <c r="I233" s="143">
        <v>100000</v>
      </c>
      <c r="J233" s="89" t="s">
        <v>774</v>
      </c>
      <c r="K233" s="290" t="s">
        <v>515</v>
      </c>
      <c r="L233" s="144" t="s">
        <v>88</v>
      </c>
    </row>
    <row r="234" spans="1:12" ht="76.5" customHeight="1" x14ac:dyDescent="0.3">
      <c r="A234" s="113">
        <v>139</v>
      </c>
      <c r="B234" s="443" t="s">
        <v>994</v>
      </c>
      <c r="C234" s="71" t="s">
        <v>514</v>
      </c>
      <c r="D234" s="113" t="s">
        <v>224</v>
      </c>
      <c r="E234" s="143">
        <v>100000</v>
      </c>
      <c r="F234" s="143">
        <v>100000</v>
      </c>
      <c r="G234" s="143">
        <v>100000</v>
      </c>
      <c r="H234" s="143">
        <v>100000</v>
      </c>
      <c r="I234" s="143">
        <v>100000</v>
      </c>
      <c r="J234" s="89" t="s">
        <v>774</v>
      </c>
      <c r="K234" s="290" t="s">
        <v>515</v>
      </c>
      <c r="L234" s="144" t="s">
        <v>88</v>
      </c>
    </row>
    <row r="235" spans="1:12" ht="70.5" customHeight="1" x14ac:dyDescent="0.3">
      <c r="A235" s="164">
        <v>140</v>
      </c>
      <c r="B235" s="443" t="s">
        <v>1046</v>
      </c>
      <c r="C235" s="71" t="s">
        <v>514</v>
      </c>
      <c r="D235" s="113" t="s">
        <v>224</v>
      </c>
      <c r="E235" s="143">
        <v>100000</v>
      </c>
      <c r="F235" s="143">
        <v>100000</v>
      </c>
      <c r="G235" s="143">
        <v>100000</v>
      </c>
      <c r="H235" s="143">
        <v>100000</v>
      </c>
      <c r="I235" s="143">
        <v>100000</v>
      </c>
      <c r="J235" s="89" t="s">
        <v>774</v>
      </c>
      <c r="K235" s="290" t="s">
        <v>515</v>
      </c>
      <c r="L235" s="144" t="s">
        <v>88</v>
      </c>
    </row>
    <row r="236" spans="1:12" ht="80.25" customHeight="1" x14ac:dyDescent="0.3">
      <c r="A236" s="113">
        <v>141</v>
      </c>
      <c r="B236" s="443" t="s">
        <v>1045</v>
      </c>
      <c r="C236" s="71" t="s">
        <v>514</v>
      </c>
      <c r="D236" s="113" t="s">
        <v>215</v>
      </c>
      <c r="E236" s="143">
        <v>100000</v>
      </c>
      <c r="F236" s="143">
        <v>100000</v>
      </c>
      <c r="G236" s="143">
        <v>100000</v>
      </c>
      <c r="H236" s="143">
        <v>100000</v>
      </c>
      <c r="I236" s="143">
        <v>100000</v>
      </c>
      <c r="J236" s="89" t="s">
        <v>774</v>
      </c>
      <c r="K236" s="290" t="s">
        <v>515</v>
      </c>
      <c r="L236" s="144" t="s">
        <v>88</v>
      </c>
    </row>
    <row r="237" spans="1:12" ht="67.5" customHeight="1" x14ac:dyDescent="0.3">
      <c r="A237" s="73">
        <v>142</v>
      </c>
      <c r="B237" s="478" t="s">
        <v>995</v>
      </c>
      <c r="C237" s="72" t="s">
        <v>514</v>
      </c>
      <c r="D237" s="73" t="s">
        <v>215</v>
      </c>
      <c r="E237" s="74">
        <v>100000</v>
      </c>
      <c r="F237" s="74">
        <v>100000</v>
      </c>
      <c r="G237" s="74">
        <v>100000</v>
      </c>
      <c r="H237" s="74">
        <v>100000</v>
      </c>
      <c r="I237" s="74">
        <v>100000</v>
      </c>
      <c r="J237" s="75" t="s">
        <v>774</v>
      </c>
      <c r="K237" s="490" t="s">
        <v>515</v>
      </c>
      <c r="L237" s="76" t="s">
        <v>88</v>
      </c>
    </row>
    <row r="238" spans="1:12" ht="62.25" customHeight="1" x14ac:dyDescent="0.3">
      <c r="A238" s="113">
        <v>143</v>
      </c>
      <c r="B238" s="443" t="s">
        <v>516</v>
      </c>
      <c r="C238" s="71" t="s">
        <v>514</v>
      </c>
      <c r="D238" s="113" t="s">
        <v>211</v>
      </c>
      <c r="E238" s="143">
        <v>100000</v>
      </c>
      <c r="F238" s="143">
        <v>100000</v>
      </c>
      <c r="G238" s="143">
        <v>100000</v>
      </c>
      <c r="H238" s="143">
        <v>100000</v>
      </c>
      <c r="I238" s="143">
        <v>100000</v>
      </c>
      <c r="J238" s="89" t="s">
        <v>774</v>
      </c>
      <c r="K238" s="105" t="s">
        <v>515</v>
      </c>
      <c r="L238" s="144" t="s">
        <v>88</v>
      </c>
    </row>
    <row r="239" spans="1:12" ht="70.5" customHeight="1" x14ac:dyDescent="0.3">
      <c r="A239" s="113">
        <v>144</v>
      </c>
      <c r="B239" s="443" t="s">
        <v>1047</v>
      </c>
      <c r="C239" s="71" t="s">
        <v>514</v>
      </c>
      <c r="D239" s="113" t="s">
        <v>211</v>
      </c>
      <c r="E239" s="143">
        <v>100000</v>
      </c>
      <c r="F239" s="143">
        <v>100000</v>
      </c>
      <c r="G239" s="143">
        <v>100000</v>
      </c>
      <c r="H239" s="143">
        <v>100000</v>
      </c>
      <c r="I239" s="143">
        <v>100000</v>
      </c>
      <c r="J239" s="89" t="s">
        <v>774</v>
      </c>
      <c r="K239" s="105" t="s">
        <v>515</v>
      </c>
      <c r="L239" s="144" t="s">
        <v>88</v>
      </c>
    </row>
    <row r="240" spans="1:12" ht="72" customHeight="1" x14ac:dyDescent="0.3">
      <c r="A240" s="113">
        <v>145</v>
      </c>
      <c r="B240" s="443" t="s">
        <v>996</v>
      </c>
      <c r="C240" s="71" t="s">
        <v>514</v>
      </c>
      <c r="D240" s="113" t="s">
        <v>224</v>
      </c>
      <c r="E240" s="143">
        <v>100000</v>
      </c>
      <c r="F240" s="143">
        <v>100000</v>
      </c>
      <c r="G240" s="143">
        <v>100000</v>
      </c>
      <c r="H240" s="143">
        <v>100000</v>
      </c>
      <c r="I240" s="143">
        <v>100000</v>
      </c>
      <c r="J240" s="89" t="s">
        <v>774</v>
      </c>
      <c r="K240" s="71" t="s">
        <v>515</v>
      </c>
      <c r="L240" s="144" t="s">
        <v>88</v>
      </c>
    </row>
    <row r="241" spans="1:12" ht="33.75" x14ac:dyDescent="0.3">
      <c r="A241" s="29"/>
      <c r="B241" s="613" t="s">
        <v>1262</v>
      </c>
      <c r="C241" s="32"/>
      <c r="D241" s="139"/>
      <c r="E241" s="282"/>
      <c r="F241" s="282"/>
      <c r="G241" s="282"/>
      <c r="H241" s="282"/>
      <c r="I241" s="282"/>
      <c r="J241" s="31"/>
      <c r="K241" s="30"/>
      <c r="L241" s="341"/>
    </row>
    <row r="242" spans="1:12" x14ac:dyDescent="0.3">
      <c r="A242" s="29"/>
      <c r="B242" s="430"/>
      <c r="C242" s="32"/>
      <c r="D242" s="139"/>
      <c r="E242" s="282"/>
      <c r="F242" s="282"/>
      <c r="G242" s="282"/>
      <c r="H242" s="282"/>
      <c r="I242" s="282"/>
      <c r="J242" s="31"/>
      <c r="K242" s="30"/>
      <c r="L242" s="341"/>
    </row>
    <row r="243" spans="1:12" x14ac:dyDescent="0.3">
      <c r="A243" s="29"/>
      <c r="B243" s="430"/>
      <c r="C243" s="32"/>
      <c r="D243" s="139"/>
      <c r="E243" s="282"/>
      <c r="F243" s="282"/>
      <c r="G243" s="282"/>
      <c r="H243" s="282"/>
      <c r="I243" s="282"/>
      <c r="J243" s="31"/>
      <c r="K243" s="30"/>
      <c r="L243" s="341"/>
    </row>
    <row r="244" spans="1:12" x14ac:dyDescent="0.3">
      <c r="A244" s="29"/>
      <c r="B244" s="430"/>
      <c r="C244" s="32"/>
      <c r="D244" s="139"/>
      <c r="E244" s="282"/>
      <c r="F244" s="282"/>
      <c r="G244" s="282"/>
      <c r="H244" s="282"/>
      <c r="I244" s="282"/>
      <c r="J244" s="31"/>
      <c r="K244" s="30"/>
      <c r="L244" s="341"/>
    </row>
    <row r="245" spans="1:12" x14ac:dyDescent="0.3">
      <c r="A245" s="29"/>
      <c r="B245" s="430"/>
      <c r="C245" s="32"/>
      <c r="D245" s="139"/>
      <c r="E245" s="282"/>
      <c r="F245" s="282"/>
      <c r="G245" s="282"/>
      <c r="H245" s="282"/>
      <c r="I245" s="282"/>
      <c r="J245" s="31"/>
      <c r="K245" s="30"/>
      <c r="L245" s="341"/>
    </row>
    <row r="246" spans="1:12" x14ac:dyDescent="0.3">
      <c r="A246" s="29"/>
      <c r="B246" s="430"/>
      <c r="C246" s="32"/>
      <c r="D246" s="139"/>
      <c r="E246" s="282"/>
      <c r="F246" s="282"/>
      <c r="G246" s="282"/>
      <c r="H246" s="282"/>
      <c r="I246" s="282"/>
      <c r="J246" s="31"/>
      <c r="K246" s="30"/>
      <c r="L246" s="341"/>
    </row>
    <row r="247" spans="1:12" x14ac:dyDescent="0.3">
      <c r="A247" s="29"/>
      <c r="B247" s="430"/>
      <c r="C247" s="32"/>
      <c r="D247" s="139"/>
      <c r="E247" s="282"/>
      <c r="F247" s="282"/>
      <c r="G247" s="282"/>
      <c r="H247" s="282"/>
      <c r="I247" s="282"/>
      <c r="J247" s="31"/>
      <c r="K247" s="30"/>
      <c r="L247" s="341"/>
    </row>
    <row r="248" spans="1:12" x14ac:dyDescent="0.3">
      <c r="A248" s="29"/>
      <c r="B248" s="430"/>
      <c r="C248" s="32"/>
      <c r="D248" s="139"/>
      <c r="E248" s="282"/>
      <c r="F248" s="282"/>
      <c r="G248" s="282"/>
      <c r="H248" s="282"/>
      <c r="I248" s="282"/>
      <c r="J248" s="31"/>
      <c r="K248" s="30"/>
      <c r="L248" s="341"/>
    </row>
    <row r="249" spans="1:12" x14ac:dyDescent="0.3">
      <c r="A249" s="29"/>
      <c r="B249" s="430"/>
      <c r="C249" s="32"/>
      <c r="D249" s="139"/>
      <c r="E249" s="282"/>
      <c r="F249" s="282"/>
      <c r="G249" s="282"/>
      <c r="H249" s="282"/>
      <c r="I249" s="282"/>
      <c r="J249" s="31"/>
      <c r="K249" s="30"/>
      <c r="L249" s="341"/>
    </row>
    <row r="250" spans="1:12" x14ac:dyDescent="0.3">
      <c r="A250" s="29"/>
      <c r="B250" s="430"/>
      <c r="C250" s="32"/>
      <c r="D250" s="139"/>
      <c r="E250" s="282"/>
      <c r="F250" s="282"/>
      <c r="G250" s="282"/>
      <c r="H250" s="282"/>
      <c r="I250" s="282"/>
      <c r="J250" s="31"/>
      <c r="K250" s="30"/>
      <c r="L250" s="341"/>
    </row>
    <row r="251" spans="1:12" x14ac:dyDescent="0.3">
      <c r="A251" s="29"/>
      <c r="B251" s="430"/>
      <c r="C251" s="32"/>
      <c r="D251" s="139"/>
      <c r="E251" s="282"/>
      <c r="F251" s="282"/>
      <c r="G251" s="282"/>
      <c r="H251" s="282"/>
      <c r="I251" s="282"/>
      <c r="J251" s="31"/>
      <c r="K251" s="30"/>
      <c r="L251" s="341"/>
    </row>
    <row r="252" spans="1:12" x14ac:dyDescent="0.3">
      <c r="A252" s="29"/>
      <c r="B252" s="430"/>
      <c r="C252" s="32"/>
      <c r="D252" s="139"/>
      <c r="E252" s="282"/>
      <c r="F252" s="282"/>
      <c r="G252" s="282"/>
      <c r="H252" s="282"/>
      <c r="I252" s="282"/>
      <c r="J252" s="31"/>
      <c r="K252" s="30"/>
      <c r="L252" s="341"/>
    </row>
    <row r="253" spans="1:12" x14ac:dyDescent="0.3">
      <c r="A253" s="29"/>
      <c r="B253" s="430"/>
      <c r="C253" s="32"/>
      <c r="D253" s="139"/>
      <c r="E253" s="282"/>
      <c r="F253" s="282"/>
      <c r="G253" s="282"/>
      <c r="H253" s="282"/>
      <c r="I253" s="282"/>
      <c r="J253" s="31"/>
      <c r="K253" s="30"/>
      <c r="L253" s="341"/>
    </row>
    <row r="254" spans="1:12" x14ac:dyDescent="0.3">
      <c r="A254" s="29"/>
      <c r="B254" s="430"/>
      <c r="C254" s="32"/>
      <c r="D254" s="139"/>
      <c r="E254" s="282"/>
      <c r="F254" s="282"/>
      <c r="G254" s="282"/>
      <c r="H254" s="282"/>
      <c r="I254" s="282"/>
      <c r="J254" s="31"/>
      <c r="K254" s="30"/>
      <c r="L254" s="341"/>
    </row>
    <row r="255" spans="1:12" x14ac:dyDescent="0.3">
      <c r="A255" s="29"/>
      <c r="B255" s="430"/>
      <c r="C255" s="32"/>
      <c r="D255" s="139"/>
      <c r="E255" s="282"/>
      <c r="F255" s="282"/>
      <c r="G255" s="282"/>
      <c r="H255" s="282"/>
      <c r="I255" s="282"/>
      <c r="J255" s="31"/>
      <c r="K255" s="30"/>
      <c r="L255" s="341"/>
    </row>
    <row r="256" spans="1:12" x14ac:dyDescent="0.3">
      <c r="A256" s="29"/>
      <c r="B256" s="430"/>
      <c r="C256" s="32"/>
      <c r="D256" s="139"/>
      <c r="E256" s="282"/>
      <c r="F256" s="282"/>
      <c r="G256" s="282"/>
      <c r="H256" s="282"/>
      <c r="I256" s="282"/>
      <c r="J256" s="31"/>
      <c r="K256" s="30"/>
      <c r="L256" s="341"/>
    </row>
    <row r="257" spans="1:12" x14ac:dyDescent="0.3">
      <c r="A257" s="29"/>
      <c r="B257" s="430"/>
      <c r="C257" s="32"/>
      <c r="D257" s="139"/>
      <c r="E257" s="282"/>
      <c r="F257" s="282"/>
      <c r="G257" s="282"/>
      <c r="H257" s="282"/>
      <c r="I257" s="282"/>
      <c r="J257" s="31"/>
      <c r="K257" s="30"/>
      <c r="L257" s="341"/>
    </row>
    <row r="258" spans="1:12" x14ac:dyDescent="0.3">
      <c r="A258" s="29"/>
      <c r="B258" s="430"/>
      <c r="C258" s="32"/>
      <c r="D258" s="139"/>
      <c r="E258" s="282"/>
      <c r="F258" s="282"/>
      <c r="G258" s="282"/>
      <c r="H258" s="282"/>
      <c r="I258" s="282"/>
      <c r="J258" s="31"/>
      <c r="K258" s="30"/>
      <c r="L258" s="341"/>
    </row>
    <row r="259" spans="1:12" x14ac:dyDescent="0.3">
      <c r="A259" s="29"/>
      <c r="B259" s="430"/>
      <c r="C259" s="32"/>
      <c r="D259" s="139"/>
      <c r="E259" s="282"/>
      <c r="F259" s="282"/>
      <c r="G259" s="282"/>
      <c r="H259" s="282"/>
      <c r="I259" s="282"/>
      <c r="J259" s="31"/>
      <c r="K259" s="30"/>
      <c r="L259" s="341">
        <v>82</v>
      </c>
    </row>
    <row r="260" spans="1:12" ht="35.25" x14ac:dyDescent="0.5">
      <c r="A260" s="168"/>
      <c r="B260" s="608" t="s">
        <v>1261</v>
      </c>
      <c r="C260" s="128"/>
      <c r="D260" s="128"/>
      <c r="E260" s="133"/>
      <c r="F260" s="133"/>
      <c r="G260" s="133"/>
      <c r="H260" s="133"/>
      <c r="I260" s="133"/>
      <c r="J260" s="133"/>
      <c r="K260" s="148"/>
      <c r="L260" s="116" t="s">
        <v>928</v>
      </c>
    </row>
    <row r="261" spans="1:12" x14ac:dyDescent="0.3">
      <c r="B261" s="423" t="s">
        <v>420</v>
      </c>
      <c r="C261" s="117"/>
      <c r="D261" s="117"/>
      <c r="E261" s="117"/>
      <c r="F261" s="117"/>
      <c r="G261" s="117"/>
      <c r="H261" s="117"/>
      <c r="I261" s="117"/>
      <c r="J261" s="117"/>
      <c r="K261" s="117"/>
    </row>
    <row r="262" spans="1:12" x14ac:dyDescent="0.3">
      <c r="A262" s="118"/>
      <c r="B262" s="424"/>
      <c r="C262" s="118"/>
      <c r="D262" s="118" t="s">
        <v>78</v>
      </c>
      <c r="E262" s="777" t="s">
        <v>4</v>
      </c>
      <c r="F262" s="778"/>
      <c r="G262" s="778"/>
      <c r="H262" s="778"/>
      <c r="I262" s="779"/>
      <c r="J262" s="154" t="s">
        <v>422</v>
      </c>
      <c r="K262" s="118"/>
      <c r="L262" s="118" t="s">
        <v>80</v>
      </c>
    </row>
    <row r="263" spans="1:12" x14ac:dyDescent="0.3">
      <c r="A263" s="119" t="s">
        <v>76</v>
      </c>
      <c r="B263" s="425" t="s">
        <v>3</v>
      </c>
      <c r="C263" s="119" t="s">
        <v>77</v>
      </c>
      <c r="D263" s="309" t="s">
        <v>1078</v>
      </c>
      <c r="E263" s="119">
        <v>2561</v>
      </c>
      <c r="F263" s="119">
        <v>2562</v>
      </c>
      <c r="G263" s="119">
        <v>2563</v>
      </c>
      <c r="H263" s="119">
        <v>2564</v>
      </c>
      <c r="I263" s="119">
        <v>2565</v>
      </c>
      <c r="J263" s="120" t="s">
        <v>423</v>
      </c>
      <c r="K263" s="119" t="s">
        <v>79</v>
      </c>
      <c r="L263" s="119" t="s">
        <v>424</v>
      </c>
    </row>
    <row r="264" spans="1:12" x14ac:dyDescent="0.3">
      <c r="A264" s="121"/>
      <c r="B264" s="426"/>
      <c r="C264" s="121"/>
      <c r="D264" s="122" t="s">
        <v>1079</v>
      </c>
      <c r="E264" s="121" t="s">
        <v>5</v>
      </c>
      <c r="F264" s="121" t="s">
        <v>5</v>
      </c>
      <c r="G264" s="121" t="s">
        <v>5</v>
      </c>
      <c r="H264" s="121" t="s">
        <v>5</v>
      </c>
      <c r="I264" s="121" t="s">
        <v>5</v>
      </c>
      <c r="J264" s="121"/>
      <c r="K264" s="121"/>
      <c r="L264" s="121"/>
    </row>
    <row r="265" spans="1:12" ht="56.25" x14ac:dyDescent="0.3">
      <c r="A265" s="73">
        <v>129</v>
      </c>
      <c r="B265" s="453" t="s">
        <v>1260</v>
      </c>
      <c r="C265" s="72" t="s">
        <v>508</v>
      </c>
      <c r="D265" s="73" t="s">
        <v>211</v>
      </c>
      <c r="E265" s="74">
        <v>100000</v>
      </c>
      <c r="F265" s="74">
        <v>100000</v>
      </c>
      <c r="G265" s="74">
        <v>100000</v>
      </c>
      <c r="H265" s="74">
        <v>100000</v>
      </c>
      <c r="I265" s="74">
        <v>100000</v>
      </c>
      <c r="J265" s="75" t="s">
        <v>770</v>
      </c>
      <c r="K265" s="72" t="s">
        <v>94</v>
      </c>
      <c r="L265" s="76" t="s">
        <v>88</v>
      </c>
    </row>
    <row r="266" spans="1:12" ht="58.5" x14ac:dyDescent="0.3">
      <c r="A266" s="578">
        <v>130</v>
      </c>
      <c r="B266" s="612" t="s">
        <v>1259</v>
      </c>
      <c r="C266" s="94" t="s">
        <v>508</v>
      </c>
      <c r="D266" s="140" t="s">
        <v>211</v>
      </c>
      <c r="E266" s="141">
        <v>100000</v>
      </c>
      <c r="F266" s="141">
        <v>100000</v>
      </c>
      <c r="G266" s="141">
        <v>100000</v>
      </c>
      <c r="H266" s="141">
        <v>100000</v>
      </c>
      <c r="I266" s="141">
        <v>100000</v>
      </c>
      <c r="J266" s="96" t="s">
        <v>770</v>
      </c>
      <c r="K266" s="94" t="s">
        <v>94</v>
      </c>
      <c r="L266" s="142" t="s">
        <v>88</v>
      </c>
    </row>
    <row r="267" spans="1:12" ht="58.5" x14ac:dyDescent="0.3">
      <c r="A267" s="113">
        <v>133</v>
      </c>
      <c r="B267" s="611" t="s">
        <v>1259</v>
      </c>
      <c r="C267" s="71" t="s">
        <v>508</v>
      </c>
      <c r="D267" s="113" t="s">
        <v>211</v>
      </c>
      <c r="E267" s="143">
        <v>100000</v>
      </c>
      <c r="F267" s="143">
        <v>100000</v>
      </c>
      <c r="G267" s="143">
        <v>100000</v>
      </c>
      <c r="H267" s="143">
        <v>100000</v>
      </c>
      <c r="I267" s="143">
        <v>100000</v>
      </c>
      <c r="J267" s="89" t="s">
        <v>770</v>
      </c>
      <c r="K267" s="71" t="s">
        <v>94</v>
      </c>
      <c r="L267" s="144" t="s">
        <v>88</v>
      </c>
    </row>
    <row r="268" spans="1:12" ht="58.5" x14ac:dyDescent="0.3">
      <c r="A268" s="164">
        <v>134</v>
      </c>
      <c r="B268" s="610" t="s">
        <v>1258</v>
      </c>
      <c r="C268" s="71" t="s">
        <v>508</v>
      </c>
      <c r="D268" s="113" t="s">
        <v>211</v>
      </c>
      <c r="E268" s="143">
        <v>100000</v>
      </c>
      <c r="F268" s="143">
        <v>100000</v>
      </c>
      <c r="G268" s="143">
        <v>100000</v>
      </c>
      <c r="H268" s="143">
        <v>100000</v>
      </c>
      <c r="I268" s="143">
        <v>100000</v>
      </c>
      <c r="J268" s="89" t="s">
        <v>770</v>
      </c>
      <c r="K268" s="71" t="s">
        <v>94</v>
      </c>
      <c r="L268" s="144" t="s">
        <v>88</v>
      </c>
    </row>
    <row r="269" spans="1:12" ht="58.5" x14ac:dyDescent="0.3">
      <c r="A269" s="113">
        <v>131</v>
      </c>
      <c r="B269" s="610" t="s">
        <v>1258</v>
      </c>
      <c r="C269" s="71" t="s">
        <v>508</v>
      </c>
      <c r="D269" s="113" t="s">
        <v>211</v>
      </c>
      <c r="E269" s="143">
        <v>100000</v>
      </c>
      <c r="F269" s="143">
        <v>100000</v>
      </c>
      <c r="G269" s="143">
        <v>100000</v>
      </c>
      <c r="H269" s="143">
        <v>100000</v>
      </c>
      <c r="I269" s="143">
        <v>100000</v>
      </c>
      <c r="J269" s="89" t="s">
        <v>770</v>
      </c>
      <c r="K269" s="71" t="s">
        <v>94</v>
      </c>
      <c r="L269" s="144" t="s">
        <v>88</v>
      </c>
    </row>
    <row r="270" spans="1:12" ht="58.5" x14ac:dyDescent="0.3">
      <c r="A270" s="164">
        <v>132</v>
      </c>
      <c r="B270" s="609" t="s">
        <v>1257</v>
      </c>
      <c r="C270" s="71" t="s">
        <v>508</v>
      </c>
      <c r="D270" s="113" t="s">
        <v>211</v>
      </c>
      <c r="E270" s="143">
        <v>100000</v>
      </c>
      <c r="F270" s="143">
        <v>100000</v>
      </c>
      <c r="G270" s="143">
        <v>100000</v>
      </c>
      <c r="H270" s="143">
        <v>100000</v>
      </c>
      <c r="I270" s="143">
        <v>100000</v>
      </c>
      <c r="J270" s="89" t="s">
        <v>770</v>
      </c>
      <c r="K270" s="290" t="s">
        <v>94</v>
      </c>
      <c r="L270" s="144" t="s">
        <v>88</v>
      </c>
    </row>
    <row r="271" spans="1:12" ht="58.5" x14ac:dyDescent="0.3">
      <c r="A271" s="113">
        <v>135</v>
      </c>
      <c r="B271" s="609" t="s">
        <v>1256</v>
      </c>
      <c r="C271" s="71" t="s">
        <v>508</v>
      </c>
      <c r="D271" s="113" t="s">
        <v>211</v>
      </c>
      <c r="E271" s="143">
        <v>100000</v>
      </c>
      <c r="F271" s="143">
        <v>100000</v>
      </c>
      <c r="G271" s="143">
        <v>100000</v>
      </c>
      <c r="H271" s="143">
        <v>100000</v>
      </c>
      <c r="I271" s="143">
        <v>100000</v>
      </c>
      <c r="J271" s="89" t="s">
        <v>770</v>
      </c>
      <c r="K271" s="290" t="s">
        <v>94</v>
      </c>
      <c r="L271" s="144" t="s">
        <v>88</v>
      </c>
    </row>
    <row r="272" spans="1:12" ht="56.25" customHeight="1" x14ac:dyDescent="0.3">
      <c r="A272" s="276">
        <v>146</v>
      </c>
      <c r="B272" s="454" t="s">
        <v>997</v>
      </c>
      <c r="C272" s="100" t="s">
        <v>97</v>
      </c>
      <c r="D272" s="276" t="s">
        <v>211</v>
      </c>
      <c r="E272" s="278">
        <v>50000</v>
      </c>
      <c r="F272" s="278">
        <v>50000</v>
      </c>
      <c r="G272" s="278">
        <v>50000</v>
      </c>
      <c r="H272" s="278">
        <v>50000</v>
      </c>
      <c r="I272" s="278">
        <v>50000</v>
      </c>
      <c r="J272" s="275" t="s">
        <v>775</v>
      </c>
      <c r="K272" s="100" t="s">
        <v>98</v>
      </c>
      <c r="L272" s="281" t="s">
        <v>88</v>
      </c>
    </row>
    <row r="273" spans="1:12" ht="81" customHeight="1" x14ac:dyDescent="0.3">
      <c r="A273" s="73">
        <v>147</v>
      </c>
      <c r="B273" s="429" t="s">
        <v>517</v>
      </c>
      <c r="C273" s="72" t="s">
        <v>320</v>
      </c>
      <c r="D273" s="73" t="s">
        <v>211</v>
      </c>
      <c r="E273" s="74">
        <v>100000</v>
      </c>
      <c r="F273" s="74">
        <v>100000</v>
      </c>
      <c r="G273" s="74">
        <v>100000</v>
      </c>
      <c r="H273" s="74">
        <v>100000</v>
      </c>
      <c r="I273" s="74">
        <v>100000</v>
      </c>
      <c r="J273" s="75" t="s">
        <v>770</v>
      </c>
      <c r="K273" s="72" t="s">
        <v>278</v>
      </c>
      <c r="L273" s="76" t="s">
        <v>88</v>
      </c>
    </row>
    <row r="274" spans="1:12" ht="86.25" customHeight="1" x14ac:dyDescent="0.3">
      <c r="A274" s="113">
        <v>148</v>
      </c>
      <c r="B274" s="428" t="s">
        <v>518</v>
      </c>
      <c r="C274" s="71" t="s">
        <v>320</v>
      </c>
      <c r="D274" s="113" t="s">
        <v>211</v>
      </c>
      <c r="E274" s="143">
        <v>100000</v>
      </c>
      <c r="F274" s="143">
        <v>100000</v>
      </c>
      <c r="G274" s="143">
        <v>100000</v>
      </c>
      <c r="H274" s="143">
        <v>100000</v>
      </c>
      <c r="I274" s="143">
        <v>100000</v>
      </c>
      <c r="J274" s="89" t="s">
        <v>770</v>
      </c>
      <c r="K274" s="166" t="s">
        <v>278</v>
      </c>
      <c r="L274" s="144" t="s">
        <v>88</v>
      </c>
    </row>
    <row r="275" spans="1:12" ht="93" customHeight="1" x14ac:dyDescent="0.3">
      <c r="A275" s="406">
        <v>169</v>
      </c>
      <c r="B275" s="420" t="s">
        <v>1139</v>
      </c>
      <c r="C275" s="405" t="s">
        <v>508</v>
      </c>
      <c r="D275" s="73" t="s">
        <v>211</v>
      </c>
      <c r="E275" s="74">
        <v>60000</v>
      </c>
      <c r="F275" s="74">
        <v>60000</v>
      </c>
      <c r="G275" s="74">
        <v>60000</v>
      </c>
      <c r="H275" s="74">
        <v>60000</v>
      </c>
      <c r="I275" s="74">
        <v>60000</v>
      </c>
      <c r="J275" s="408" t="s">
        <v>1140</v>
      </c>
      <c r="K275" s="409" t="s">
        <v>1141</v>
      </c>
      <c r="L275" s="76" t="s">
        <v>88</v>
      </c>
    </row>
    <row r="276" spans="1:12" ht="97.5" customHeight="1" x14ac:dyDescent="0.3">
      <c r="A276" s="113">
        <v>149</v>
      </c>
      <c r="B276" s="428" t="s">
        <v>519</v>
      </c>
      <c r="C276" s="71" t="s">
        <v>320</v>
      </c>
      <c r="D276" s="113" t="s">
        <v>211</v>
      </c>
      <c r="E276" s="143">
        <v>100000</v>
      </c>
      <c r="F276" s="143">
        <v>100000</v>
      </c>
      <c r="G276" s="143">
        <v>100000</v>
      </c>
      <c r="H276" s="143">
        <v>100000</v>
      </c>
      <c r="I276" s="143">
        <v>100000</v>
      </c>
      <c r="J276" s="89" t="s">
        <v>770</v>
      </c>
      <c r="K276" s="166" t="s">
        <v>278</v>
      </c>
      <c r="L276" s="144" t="s">
        <v>88</v>
      </c>
    </row>
    <row r="277" spans="1:12" ht="78" customHeight="1" x14ac:dyDescent="0.3">
      <c r="A277" s="113">
        <v>150</v>
      </c>
      <c r="B277" s="428" t="s">
        <v>520</v>
      </c>
      <c r="C277" s="71" t="s">
        <v>320</v>
      </c>
      <c r="D277" s="113" t="s">
        <v>211</v>
      </c>
      <c r="E277" s="143">
        <v>100000</v>
      </c>
      <c r="F277" s="143">
        <v>100000</v>
      </c>
      <c r="G277" s="143">
        <v>100000</v>
      </c>
      <c r="H277" s="143">
        <v>100000</v>
      </c>
      <c r="I277" s="143">
        <v>100000</v>
      </c>
      <c r="J277" s="89" t="s">
        <v>770</v>
      </c>
      <c r="K277" s="166" t="s">
        <v>278</v>
      </c>
      <c r="L277" s="144" t="s">
        <v>88</v>
      </c>
    </row>
    <row r="278" spans="1:12" ht="78" customHeight="1" x14ac:dyDescent="0.3">
      <c r="A278" s="113">
        <v>151</v>
      </c>
      <c r="B278" s="428" t="s">
        <v>521</v>
      </c>
      <c r="C278" s="71" t="s">
        <v>320</v>
      </c>
      <c r="D278" s="113" t="s">
        <v>211</v>
      </c>
      <c r="E278" s="143">
        <v>100000</v>
      </c>
      <c r="F278" s="143">
        <v>100000</v>
      </c>
      <c r="G278" s="143">
        <v>100000</v>
      </c>
      <c r="H278" s="143">
        <v>100000</v>
      </c>
      <c r="I278" s="143">
        <v>100000</v>
      </c>
      <c r="J278" s="89" t="s">
        <v>770</v>
      </c>
      <c r="K278" s="166" t="s">
        <v>278</v>
      </c>
      <c r="L278" s="144" t="s">
        <v>88</v>
      </c>
    </row>
    <row r="279" spans="1:12" ht="78" customHeight="1" x14ac:dyDescent="0.3">
      <c r="A279" s="73">
        <v>152</v>
      </c>
      <c r="B279" s="429" t="s">
        <v>522</v>
      </c>
      <c r="C279" s="72" t="s">
        <v>320</v>
      </c>
      <c r="D279" s="73" t="s">
        <v>211</v>
      </c>
      <c r="E279" s="74">
        <v>100000</v>
      </c>
      <c r="F279" s="74">
        <v>100000</v>
      </c>
      <c r="G279" s="74">
        <v>100000</v>
      </c>
      <c r="H279" s="74">
        <v>100000</v>
      </c>
      <c r="I279" s="74">
        <v>100000</v>
      </c>
      <c r="J279" s="75" t="s">
        <v>770</v>
      </c>
      <c r="K279" s="491" t="s">
        <v>278</v>
      </c>
      <c r="L279" s="76" t="s">
        <v>88</v>
      </c>
    </row>
    <row r="280" spans="1:12" ht="78" x14ac:dyDescent="0.3">
      <c r="A280" s="113">
        <v>153</v>
      </c>
      <c r="B280" s="445" t="s">
        <v>523</v>
      </c>
      <c r="C280" s="71" t="s">
        <v>320</v>
      </c>
      <c r="D280" s="113" t="s">
        <v>211</v>
      </c>
      <c r="E280" s="143">
        <v>100000</v>
      </c>
      <c r="F280" s="143">
        <v>100000</v>
      </c>
      <c r="G280" s="143">
        <v>100000</v>
      </c>
      <c r="H280" s="143">
        <v>100000</v>
      </c>
      <c r="I280" s="143">
        <v>100000</v>
      </c>
      <c r="J280" s="89" t="s">
        <v>770</v>
      </c>
      <c r="K280" s="166" t="s">
        <v>278</v>
      </c>
      <c r="L280" s="144" t="s">
        <v>88</v>
      </c>
    </row>
    <row r="281" spans="1:12" ht="78" x14ac:dyDescent="0.3">
      <c r="A281" s="113">
        <v>154</v>
      </c>
      <c r="B281" s="428" t="s">
        <v>524</v>
      </c>
      <c r="C281" s="71" t="s">
        <v>320</v>
      </c>
      <c r="D281" s="113" t="s">
        <v>211</v>
      </c>
      <c r="E281" s="143">
        <v>100000</v>
      </c>
      <c r="F281" s="143">
        <v>100000</v>
      </c>
      <c r="G281" s="143">
        <v>100000</v>
      </c>
      <c r="H281" s="143">
        <v>100000</v>
      </c>
      <c r="I281" s="143">
        <v>100000</v>
      </c>
      <c r="J281" s="89" t="s">
        <v>770</v>
      </c>
      <c r="K281" s="166" t="s">
        <v>278</v>
      </c>
      <c r="L281" s="144" t="s">
        <v>88</v>
      </c>
    </row>
    <row r="283" spans="1:12" ht="35.25" x14ac:dyDescent="0.5">
      <c r="A283" s="147"/>
      <c r="B283" s="608" t="s">
        <v>1255</v>
      </c>
      <c r="C283" s="128"/>
      <c r="D283" s="128"/>
      <c r="E283" s="129"/>
      <c r="F283" s="129"/>
      <c r="G283" s="129"/>
      <c r="H283" s="129"/>
      <c r="I283" s="129"/>
      <c r="J283" s="133"/>
      <c r="K283" s="148"/>
      <c r="L283" s="192"/>
    </row>
    <row r="284" spans="1:12" x14ac:dyDescent="0.3">
      <c r="A284" s="147"/>
      <c r="B284" s="444"/>
      <c r="C284" s="128"/>
      <c r="D284" s="128"/>
      <c r="E284" s="129"/>
      <c r="F284" s="129"/>
      <c r="G284" s="129"/>
      <c r="H284" s="129"/>
      <c r="I284" s="129"/>
      <c r="J284" s="133"/>
      <c r="K284" s="148"/>
      <c r="L284" s="192"/>
    </row>
    <row r="285" spans="1:12" x14ac:dyDescent="0.3">
      <c r="A285" s="147"/>
      <c r="B285" s="444"/>
      <c r="C285" s="128"/>
      <c r="D285" s="128"/>
      <c r="E285" s="129"/>
      <c r="F285" s="129"/>
      <c r="G285" s="129"/>
      <c r="H285" s="129"/>
      <c r="I285" s="129"/>
      <c r="J285" s="133"/>
      <c r="K285" s="148"/>
      <c r="L285" s="192"/>
    </row>
    <row r="286" spans="1:12" x14ac:dyDescent="0.3">
      <c r="A286" s="147"/>
      <c r="B286" s="444"/>
      <c r="C286" s="128"/>
      <c r="D286" s="128"/>
      <c r="E286" s="129"/>
      <c r="F286" s="129"/>
      <c r="G286" s="129"/>
      <c r="H286" s="129"/>
      <c r="I286" s="129"/>
      <c r="J286" s="133"/>
      <c r="K286" s="148"/>
      <c r="L286" s="192"/>
    </row>
    <row r="287" spans="1:12" x14ac:dyDescent="0.3">
      <c r="A287" s="147"/>
      <c r="B287" s="444"/>
      <c r="C287" s="128"/>
      <c r="D287" s="128"/>
      <c r="E287" s="129"/>
      <c r="F287" s="129"/>
      <c r="G287" s="129"/>
      <c r="H287" s="129"/>
      <c r="I287" s="129"/>
      <c r="J287" s="133"/>
      <c r="K287" s="148"/>
      <c r="L287" s="192"/>
    </row>
    <row r="288" spans="1:12" x14ac:dyDescent="0.3">
      <c r="A288" s="147"/>
      <c r="B288" s="444"/>
      <c r="C288" s="128"/>
      <c r="D288" s="128"/>
      <c r="E288" s="129"/>
      <c r="F288" s="129"/>
      <c r="G288" s="129"/>
      <c r="H288" s="129"/>
      <c r="I288" s="129"/>
      <c r="J288" s="133"/>
      <c r="K288" s="148"/>
      <c r="L288" s="192"/>
    </row>
    <row r="289" spans="1:12" x14ac:dyDescent="0.3">
      <c r="A289" s="147"/>
      <c r="B289" s="444"/>
      <c r="C289" s="128"/>
      <c r="D289" s="128"/>
      <c r="E289" s="129"/>
      <c r="F289" s="129"/>
      <c r="G289" s="129"/>
      <c r="H289" s="129"/>
      <c r="I289" s="129"/>
      <c r="J289" s="133"/>
      <c r="K289" s="148"/>
      <c r="L289" s="192"/>
    </row>
    <row r="290" spans="1:12" x14ac:dyDescent="0.3">
      <c r="A290" s="147"/>
      <c r="B290" s="444"/>
      <c r="C290" s="128"/>
      <c r="D290" s="128"/>
      <c r="E290" s="129"/>
      <c r="F290" s="129"/>
      <c r="G290" s="129"/>
      <c r="H290" s="129"/>
      <c r="I290" s="129"/>
      <c r="J290" s="133"/>
      <c r="K290" s="148"/>
      <c r="L290" s="192"/>
    </row>
    <row r="291" spans="1:12" x14ac:dyDescent="0.3">
      <c r="A291" s="147"/>
      <c r="B291" s="444"/>
      <c r="C291" s="128"/>
      <c r="D291" s="128"/>
      <c r="E291" s="129"/>
      <c r="F291" s="129"/>
      <c r="G291" s="129"/>
      <c r="H291" s="129"/>
      <c r="I291" s="129"/>
      <c r="J291" s="133"/>
      <c r="K291" s="148"/>
      <c r="L291" s="192"/>
    </row>
    <row r="292" spans="1:12" x14ac:dyDescent="0.3">
      <c r="A292" s="147"/>
      <c r="B292" s="444"/>
      <c r="C292" s="128"/>
      <c r="D292" s="128"/>
      <c r="E292" s="129"/>
      <c r="F292" s="129"/>
      <c r="G292" s="129"/>
      <c r="H292" s="129"/>
      <c r="I292" s="129"/>
      <c r="J292" s="133"/>
      <c r="K292" s="148"/>
      <c r="L292" s="192"/>
    </row>
    <row r="293" spans="1:12" x14ac:dyDescent="0.3">
      <c r="A293" s="147"/>
      <c r="B293" s="444"/>
      <c r="C293" s="128"/>
      <c r="D293" s="128"/>
      <c r="E293" s="129"/>
      <c r="F293" s="129"/>
      <c r="G293" s="129"/>
      <c r="H293" s="129"/>
      <c r="I293" s="129"/>
      <c r="J293" s="133"/>
      <c r="K293" s="148"/>
      <c r="L293" s="192"/>
    </row>
    <row r="294" spans="1:12" x14ac:dyDescent="0.3">
      <c r="A294" s="147"/>
      <c r="B294" s="444"/>
      <c r="C294" s="128"/>
      <c r="D294" s="128"/>
      <c r="E294" s="129"/>
      <c r="F294" s="129"/>
      <c r="G294" s="129"/>
      <c r="H294" s="129"/>
      <c r="I294" s="129"/>
      <c r="J294" s="133"/>
      <c r="K294" s="148"/>
      <c r="L294" s="192"/>
    </row>
    <row r="295" spans="1:12" x14ac:dyDescent="0.3">
      <c r="A295" s="147"/>
      <c r="B295" s="444"/>
      <c r="C295" s="128"/>
      <c r="D295" s="128"/>
      <c r="E295" s="129"/>
      <c r="F295" s="129"/>
      <c r="G295" s="129"/>
      <c r="H295" s="129"/>
      <c r="I295" s="129"/>
      <c r="J295" s="133"/>
      <c r="K295" s="148"/>
      <c r="L295" s="192"/>
    </row>
    <row r="296" spans="1:12" x14ac:dyDescent="0.3">
      <c r="A296" s="147"/>
      <c r="B296" s="444"/>
      <c r="C296" s="128"/>
      <c r="D296" s="128"/>
      <c r="E296" s="129"/>
      <c r="F296" s="129"/>
      <c r="G296" s="129"/>
      <c r="H296" s="129"/>
      <c r="I296" s="129"/>
      <c r="J296" s="133"/>
      <c r="K296" s="148"/>
      <c r="L296" s="192"/>
    </row>
    <row r="297" spans="1:12" x14ac:dyDescent="0.3">
      <c r="A297" s="147"/>
      <c r="B297" s="444"/>
      <c r="C297" s="128"/>
      <c r="D297" s="128"/>
      <c r="E297" s="129"/>
      <c r="F297" s="129"/>
      <c r="G297" s="129"/>
      <c r="H297" s="129"/>
      <c r="I297" s="129"/>
      <c r="J297" s="133"/>
      <c r="K297" s="148"/>
      <c r="L297" s="192"/>
    </row>
    <row r="298" spans="1:12" x14ac:dyDescent="0.3">
      <c r="A298" s="147"/>
      <c r="B298" s="444"/>
      <c r="C298" s="128"/>
      <c r="D298" s="128"/>
      <c r="E298" s="129"/>
      <c r="F298" s="129"/>
      <c r="G298" s="129"/>
      <c r="H298" s="129"/>
      <c r="I298" s="129"/>
      <c r="J298" s="133"/>
      <c r="K298" s="148"/>
      <c r="L298" s="192"/>
    </row>
    <row r="299" spans="1:12" x14ac:dyDescent="0.3">
      <c r="A299" s="147"/>
      <c r="B299" s="444"/>
      <c r="C299" s="128"/>
      <c r="D299" s="128"/>
      <c r="E299" s="129"/>
      <c r="F299" s="129"/>
      <c r="G299" s="129"/>
      <c r="H299" s="129"/>
      <c r="I299" s="129"/>
      <c r="J299" s="133"/>
      <c r="K299" s="148"/>
      <c r="L299" s="192"/>
    </row>
    <row r="300" spans="1:12" x14ac:dyDescent="0.3">
      <c r="A300" s="147"/>
      <c r="B300" s="444"/>
      <c r="C300" s="128"/>
      <c r="D300" s="128"/>
      <c r="E300" s="129"/>
      <c r="F300" s="129"/>
      <c r="G300" s="129"/>
      <c r="H300" s="129"/>
      <c r="I300" s="129"/>
      <c r="J300" s="133"/>
      <c r="K300" s="148"/>
      <c r="L300" s="192"/>
    </row>
    <row r="301" spans="1:12" x14ac:dyDescent="0.3">
      <c r="A301" s="147"/>
      <c r="B301" s="444"/>
      <c r="C301" s="128"/>
      <c r="D301" s="128"/>
      <c r="E301" s="129"/>
      <c r="F301" s="129"/>
      <c r="G301" s="129"/>
      <c r="H301" s="129"/>
      <c r="I301" s="129"/>
      <c r="J301" s="133"/>
      <c r="K301" s="148"/>
      <c r="L301" s="192"/>
    </row>
    <row r="302" spans="1:12" x14ac:dyDescent="0.3">
      <c r="A302" s="147"/>
      <c r="B302" s="444"/>
      <c r="C302" s="128"/>
      <c r="D302" s="128"/>
      <c r="E302" s="129"/>
      <c r="F302" s="129"/>
      <c r="G302" s="129"/>
      <c r="H302" s="129"/>
      <c r="I302" s="129"/>
      <c r="J302" s="133"/>
      <c r="K302" s="148"/>
      <c r="L302" s="192">
        <v>84</v>
      </c>
    </row>
    <row r="303" spans="1:12" ht="35.25" x14ac:dyDescent="0.5">
      <c r="A303" s="147"/>
      <c r="B303" s="608" t="s">
        <v>1254</v>
      </c>
      <c r="C303" s="128"/>
      <c r="D303" s="128"/>
      <c r="E303" s="129"/>
      <c r="F303" s="129"/>
      <c r="G303" s="129"/>
      <c r="H303" s="129"/>
      <c r="I303" s="129"/>
      <c r="J303" s="133"/>
      <c r="K303" s="148"/>
      <c r="L303" s="192"/>
    </row>
    <row r="304" spans="1:12" x14ac:dyDescent="0.3">
      <c r="A304" s="147"/>
      <c r="B304" s="444"/>
      <c r="C304" s="128"/>
      <c r="D304" s="128"/>
      <c r="E304" s="129"/>
      <c r="F304" s="129"/>
      <c r="G304" s="129"/>
      <c r="H304" s="129"/>
      <c r="I304" s="129"/>
      <c r="J304" s="133"/>
      <c r="K304" s="148"/>
      <c r="L304" s="116" t="s">
        <v>928</v>
      </c>
    </row>
    <row r="305" spans="1:23" x14ac:dyDescent="0.3">
      <c r="B305" s="423" t="s">
        <v>420</v>
      </c>
      <c r="C305" s="117"/>
      <c r="D305" s="117"/>
      <c r="E305" s="117"/>
      <c r="F305" s="117"/>
      <c r="G305" s="117"/>
      <c r="H305" s="117"/>
      <c r="I305" s="117"/>
      <c r="J305" s="117"/>
      <c r="K305" s="117"/>
    </row>
    <row r="306" spans="1:23" x14ac:dyDescent="0.3">
      <c r="A306" s="118"/>
      <c r="B306" s="424"/>
      <c r="C306" s="118"/>
      <c r="D306" s="118" t="s">
        <v>78</v>
      </c>
      <c r="E306" s="777" t="s">
        <v>4</v>
      </c>
      <c r="F306" s="778"/>
      <c r="G306" s="778"/>
      <c r="H306" s="778"/>
      <c r="I306" s="779"/>
      <c r="J306" s="154" t="s">
        <v>422</v>
      </c>
      <c r="K306" s="118"/>
      <c r="L306" s="118" t="s">
        <v>80</v>
      </c>
    </row>
    <row r="307" spans="1:23" x14ac:dyDescent="0.3">
      <c r="A307" s="119" t="s">
        <v>76</v>
      </c>
      <c r="B307" s="425" t="s">
        <v>3</v>
      </c>
      <c r="C307" s="119" t="s">
        <v>77</v>
      </c>
      <c r="D307" s="309" t="s">
        <v>1078</v>
      </c>
      <c r="E307" s="119">
        <v>2561</v>
      </c>
      <c r="F307" s="119">
        <v>2562</v>
      </c>
      <c r="G307" s="119">
        <v>2563</v>
      </c>
      <c r="H307" s="119">
        <v>2564</v>
      </c>
      <c r="I307" s="119">
        <v>2565</v>
      </c>
      <c r="J307" s="120" t="s">
        <v>423</v>
      </c>
      <c r="K307" s="119" t="s">
        <v>79</v>
      </c>
      <c r="L307" s="119" t="s">
        <v>424</v>
      </c>
    </row>
    <row r="308" spans="1:23" x14ac:dyDescent="0.3">
      <c r="A308" s="121"/>
      <c r="B308" s="426"/>
      <c r="C308" s="121"/>
      <c r="D308" s="122" t="s">
        <v>1079</v>
      </c>
      <c r="E308" s="121" t="s">
        <v>5</v>
      </c>
      <c r="F308" s="121" t="s">
        <v>5</v>
      </c>
      <c r="G308" s="121" t="s">
        <v>5</v>
      </c>
      <c r="H308" s="121" t="s">
        <v>5</v>
      </c>
      <c r="I308" s="121" t="s">
        <v>5</v>
      </c>
      <c r="J308" s="121"/>
      <c r="K308" s="121"/>
      <c r="L308" s="121"/>
    </row>
    <row r="309" spans="1:23" ht="78" x14ac:dyDescent="0.3">
      <c r="A309" s="113">
        <v>163</v>
      </c>
      <c r="B309" s="438" t="s">
        <v>1021</v>
      </c>
      <c r="C309" s="144" t="s">
        <v>316</v>
      </c>
      <c r="D309" s="113" t="s">
        <v>211</v>
      </c>
      <c r="E309" s="143">
        <v>100000</v>
      </c>
      <c r="F309" s="143">
        <v>100000</v>
      </c>
      <c r="G309" s="143">
        <v>100000</v>
      </c>
      <c r="H309" s="143">
        <v>100000</v>
      </c>
      <c r="I309" s="143">
        <v>100000</v>
      </c>
      <c r="J309" s="125" t="s">
        <v>760</v>
      </c>
      <c r="K309" s="145" t="s">
        <v>89</v>
      </c>
      <c r="L309" s="144" t="s">
        <v>88</v>
      </c>
    </row>
    <row r="310" spans="1:23" ht="78" x14ac:dyDescent="0.3">
      <c r="A310" s="73">
        <v>164</v>
      </c>
      <c r="B310" s="440" t="s">
        <v>1022</v>
      </c>
      <c r="C310" s="76" t="s">
        <v>316</v>
      </c>
      <c r="D310" s="73" t="s">
        <v>211</v>
      </c>
      <c r="E310" s="74">
        <v>100000</v>
      </c>
      <c r="F310" s="74">
        <v>100000</v>
      </c>
      <c r="G310" s="74">
        <v>100000</v>
      </c>
      <c r="H310" s="74">
        <v>100000</v>
      </c>
      <c r="I310" s="74">
        <v>100000</v>
      </c>
      <c r="J310" s="126" t="s">
        <v>760</v>
      </c>
      <c r="K310" s="146" t="s">
        <v>89</v>
      </c>
      <c r="L310" s="76" t="s">
        <v>88</v>
      </c>
    </row>
    <row r="311" spans="1:23" ht="78" x14ac:dyDescent="0.3">
      <c r="A311" s="73">
        <v>165</v>
      </c>
      <c r="B311" s="440" t="s">
        <v>1023</v>
      </c>
      <c r="C311" s="76" t="s">
        <v>316</v>
      </c>
      <c r="D311" s="73" t="s">
        <v>211</v>
      </c>
      <c r="E311" s="74">
        <v>100000</v>
      </c>
      <c r="F311" s="74">
        <v>100000</v>
      </c>
      <c r="G311" s="74">
        <v>100000</v>
      </c>
      <c r="H311" s="74">
        <v>100000</v>
      </c>
      <c r="I311" s="74">
        <v>100000</v>
      </c>
      <c r="J311" s="126" t="s">
        <v>760</v>
      </c>
      <c r="K311" s="146" t="s">
        <v>89</v>
      </c>
      <c r="L311" s="76" t="s">
        <v>88</v>
      </c>
    </row>
    <row r="312" spans="1:23" ht="78" x14ac:dyDescent="0.3">
      <c r="A312" s="410">
        <v>166</v>
      </c>
      <c r="B312" s="457" t="s">
        <v>1022</v>
      </c>
      <c r="C312" s="412" t="s">
        <v>316</v>
      </c>
      <c r="D312" s="410" t="s">
        <v>211</v>
      </c>
      <c r="E312" s="411">
        <v>100000</v>
      </c>
      <c r="F312" s="411">
        <v>100000</v>
      </c>
      <c r="G312" s="411">
        <v>100000</v>
      </c>
      <c r="H312" s="411">
        <v>100000</v>
      </c>
      <c r="I312" s="411">
        <v>100000</v>
      </c>
      <c r="J312" s="135" t="s">
        <v>760</v>
      </c>
      <c r="K312" s="417" t="s">
        <v>89</v>
      </c>
      <c r="L312" s="412" t="s">
        <v>88</v>
      </c>
    </row>
    <row r="313" spans="1:23" ht="78" x14ac:dyDescent="0.3">
      <c r="A313" s="73">
        <v>167</v>
      </c>
      <c r="B313" s="419" t="s">
        <v>1022</v>
      </c>
      <c r="C313" s="76" t="s">
        <v>316</v>
      </c>
      <c r="D313" s="73" t="s">
        <v>211</v>
      </c>
      <c r="E313" s="74">
        <v>100000</v>
      </c>
      <c r="F313" s="74">
        <v>100000</v>
      </c>
      <c r="G313" s="74">
        <v>100000</v>
      </c>
      <c r="H313" s="74">
        <v>100000</v>
      </c>
      <c r="I313" s="74">
        <v>100000</v>
      </c>
      <c r="J313" s="126" t="s">
        <v>760</v>
      </c>
      <c r="K313" s="146" t="s">
        <v>89</v>
      </c>
      <c r="L313" s="76" t="s">
        <v>88</v>
      </c>
    </row>
    <row r="314" spans="1:23" ht="90.75" customHeight="1" x14ac:dyDescent="0.3">
      <c r="A314" s="73">
        <v>168</v>
      </c>
      <c r="B314" s="419" t="s">
        <v>1023</v>
      </c>
      <c r="C314" s="76" t="s">
        <v>316</v>
      </c>
      <c r="D314" s="73" t="s">
        <v>211</v>
      </c>
      <c r="E314" s="74">
        <v>100000</v>
      </c>
      <c r="F314" s="74">
        <v>100000</v>
      </c>
      <c r="G314" s="74">
        <v>100000</v>
      </c>
      <c r="H314" s="74">
        <v>100000</v>
      </c>
      <c r="I314" s="74">
        <v>100000</v>
      </c>
      <c r="J314" s="126" t="s">
        <v>760</v>
      </c>
      <c r="K314" s="146" t="s">
        <v>89</v>
      </c>
      <c r="L314" s="76" t="s">
        <v>88</v>
      </c>
    </row>
    <row r="315" spans="1:23" ht="78" x14ac:dyDescent="0.3">
      <c r="A315" s="406">
        <v>175</v>
      </c>
      <c r="B315" s="594" t="s">
        <v>1238</v>
      </c>
      <c r="C315" s="413" t="s">
        <v>1239</v>
      </c>
      <c r="D315" s="415" t="s">
        <v>215</v>
      </c>
      <c r="E315" s="595">
        <v>0</v>
      </c>
      <c r="F315" s="596">
        <v>112000</v>
      </c>
      <c r="G315" s="596">
        <v>112000</v>
      </c>
      <c r="H315" s="596">
        <v>112000</v>
      </c>
      <c r="I315" s="596">
        <v>112000</v>
      </c>
      <c r="J315" s="418" t="s">
        <v>1240</v>
      </c>
      <c r="K315" s="405" t="s">
        <v>1241</v>
      </c>
      <c r="L315" s="409" t="s">
        <v>88</v>
      </c>
      <c r="M315" s="148"/>
      <c r="N315" s="176"/>
      <c r="O315" s="177"/>
      <c r="P315" s="178"/>
      <c r="Q315" s="178"/>
      <c r="R315" s="178"/>
      <c r="S315" s="178"/>
      <c r="T315" s="178"/>
      <c r="U315" s="175"/>
      <c r="V315" s="148"/>
      <c r="W315" s="148"/>
    </row>
    <row r="316" spans="1:23" ht="18" customHeight="1" x14ac:dyDescent="0.3">
      <c r="A316" s="168"/>
      <c r="B316" s="444"/>
      <c r="C316" s="176"/>
      <c r="D316" s="177"/>
      <c r="E316" s="178"/>
      <c r="F316" s="178"/>
      <c r="G316" s="178"/>
      <c r="H316" s="178"/>
      <c r="I316" s="178"/>
      <c r="J316" s="175"/>
      <c r="K316" s="148"/>
      <c r="L316" s="148"/>
    </row>
    <row r="317" spans="1:23" ht="39.75" customHeight="1" x14ac:dyDescent="0.5">
      <c r="A317" s="168"/>
      <c r="B317" s="607" t="s">
        <v>1253</v>
      </c>
      <c r="C317" s="176"/>
      <c r="D317" s="177"/>
      <c r="E317" s="178"/>
      <c r="F317" s="178"/>
      <c r="G317" s="178"/>
      <c r="H317" s="178"/>
      <c r="I317" s="178"/>
      <c r="J317" s="175"/>
      <c r="K317" s="148"/>
      <c r="L317" s="148"/>
    </row>
    <row r="318" spans="1:23" ht="18" customHeight="1" x14ac:dyDescent="0.3">
      <c r="A318" s="168"/>
      <c r="B318" s="444"/>
      <c r="C318" s="176"/>
      <c r="D318" s="177"/>
      <c r="E318" s="178"/>
      <c r="F318" s="178"/>
      <c r="G318" s="178"/>
      <c r="H318" s="178"/>
      <c r="I318" s="178"/>
      <c r="J318" s="175"/>
      <c r="K318" s="148"/>
      <c r="L318" s="148"/>
    </row>
    <row r="319" spans="1:23" ht="18" customHeight="1" x14ac:dyDescent="0.3">
      <c r="A319" s="168"/>
      <c r="B319" s="444"/>
      <c r="C319" s="176"/>
      <c r="D319" s="177"/>
      <c r="E319" s="178"/>
      <c r="F319" s="178"/>
      <c r="G319" s="178"/>
      <c r="H319" s="178"/>
      <c r="I319" s="178"/>
      <c r="J319" s="175"/>
      <c r="K319" s="148"/>
      <c r="L319" s="148"/>
    </row>
    <row r="320" spans="1:23" ht="18" customHeight="1" x14ac:dyDescent="0.3">
      <c r="A320" s="168"/>
      <c r="B320" s="444"/>
      <c r="C320" s="176"/>
      <c r="D320" s="177"/>
      <c r="E320" s="178"/>
      <c r="F320" s="178"/>
      <c r="G320" s="178"/>
      <c r="H320" s="178"/>
      <c r="I320" s="178"/>
      <c r="J320" s="175"/>
      <c r="K320" s="148"/>
      <c r="L320" s="148"/>
    </row>
    <row r="321" spans="1:12" ht="18" customHeight="1" x14ac:dyDescent="0.3">
      <c r="A321" s="168"/>
      <c r="B321" s="444"/>
      <c r="C321" s="176"/>
      <c r="D321" s="177"/>
      <c r="E321" s="178"/>
      <c r="F321" s="178"/>
      <c r="G321" s="178"/>
      <c r="H321" s="178"/>
      <c r="I321" s="178"/>
      <c r="J321" s="175"/>
      <c r="K321" s="148"/>
      <c r="L321" s="148"/>
    </row>
    <row r="322" spans="1:12" ht="18" customHeight="1" x14ac:dyDescent="0.3">
      <c r="A322" s="168"/>
      <c r="B322" s="444"/>
      <c r="C322" s="176"/>
      <c r="D322" s="177"/>
      <c r="E322" s="178"/>
      <c r="F322" s="178"/>
      <c r="G322" s="178"/>
      <c r="H322" s="178"/>
      <c r="I322" s="178"/>
      <c r="J322" s="175"/>
      <c r="K322" s="148"/>
      <c r="L322" s="148"/>
    </row>
    <row r="323" spans="1:12" ht="18" customHeight="1" x14ac:dyDescent="0.3">
      <c r="A323" s="168"/>
      <c r="B323" s="444"/>
      <c r="C323" s="176"/>
      <c r="D323" s="177"/>
      <c r="E323" s="178"/>
      <c r="F323" s="178"/>
      <c r="G323" s="178"/>
      <c r="H323" s="178"/>
      <c r="I323" s="178"/>
      <c r="J323" s="175"/>
      <c r="K323" s="148"/>
      <c r="L323" s="148"/>
    </row>
    <row r="324" spans="1:12" ht="18" customHeight="1" x14ac:dyDescent="0.3">
      <c r="A324" s="168"/>
      <c r="B324" s="444"/>
      <c r="C324" s="176"/>
      <c r="D324" s="177"/>
      <c r="E324" s="178"/>
      <c r="F324" s="178"/>
      <c r="G324" s="178"/>
      <c r="H324" s="178"/>
      <c r="I324" s="178"/>
      <c r="J324" s="175"/>
      <c r="K324" s="148"/>
      <c r="L324" s="148"/>
    </row>
    <row r="325" spans="1:12" ht="18" customHeight="1" x14ac:dyDescent="0.3">
      <c r="A325" s="168"/>
      <c r="B325" s="444"/>
      <c r="C325" s="176"/>
      <c r="D325" s="177"/>
      <c r="E325" s="178"/>
      <c r="F325" s="178"/>
      <c r="G325" s="178"/>
      <c r="H325" s="178"/>
      <c r="I325" s="178"/>
      <c r="J325" s="175"/>
      <c r="K325" s="148"/>
      <c r="L325" s="148"/>
    </row>
    <row r="326" spans="1:12" ht="18" customHeight="1" x14ac:dyDescent="0.3">
      <c r="A326" s="168"/>
      <c r="B326" s="444"/>
      <c r="C326" s="176"/>
      <c r="D326" s="177"/>
      <c r="E326" s="178"/>
      <c r="F326" s="178"/>
      <c r="G326" s="178"/>
      <c r="H326" s="178"/>
      <c r="I326" s="178"/>
      <c r="J326" s="175"/>
      <c r="K326" s="148"/>
      <c r="L326" s="148"/>
    </row>
    <row r="327" spans="1:12" ht="18" customHeight="1" x14ac:dyDescent="0.3">
      <c r="A327" s="168"/>
      <c r="B327" s="444"/>
      <c r="C327" s="176"/>
      <c r="D327" s="177"/>
      <c r="E327" s="178"/>
      <c r="F327" s="178"/>
      <c r="G327" s="178"/>
      <c r="H327" s="178"/>
      <c r="I327" s="178"/>
      <c r="J327" s="175"/>
      <c r="K327" s="148"/>
      <c r="L327" s="148"/>
    </row>
    <row r="328" spans="1:12" ht="18" customHeight="1" x14ac:dyDescent="0.3">
      <c r="A328" s="168"/>
      <c r="B328" s="444"/>
      <c r="C328" s="176"/>
      <c r="D328" s="177"/>
      <c r="E328" s="178"/>
      <c r="F328" s="178"/>
      <c r="G328" s="178"/>
      <c r="H328" s="178"/>
      <c r="I328" s="178"/>
      <c r="J328" s="175"/>
      <c r="K328" s="148"/>
      <c r="L328" s="148"/>
    </row>
    <row r="329" spans="1:12" ht="18" customHeight="1" x14ac:dyDescent="0.3">
      <c r="A329" s="168"/>
      <c r="B329" s="444"/>
      <c r="C329" s="176"/>
      <c r="D329" s="177"/>
      <c r="E329" s="178"/>
      <c r="F329" s="178"/>
      <c r="G329" s="178"/>
      <c r="H329" s="178"/>
      <c r="I329" s="178"/>
      <c r="J329" s="175"/>
      <c r="K329" s="148"/>
      <c r="L329" s="148"/>
    </row>
    <row r="330" spans="1:12" ht="18" customHeight="1" x14ac:dyDescent="0.3">
      <c r="A330" s="168"/>
      <c r="B330" s="444"/>
      <c r="C330" s="176"/>
      <c r="D330" s="177"/>
      <c r="E330" s="178"/>
      <c r="F330" s="178"/>
      <c r="G330" s="178"/>
      <c r="H330" s="178"/>
      <c r="I330" s="178"/>
      <c r="J330" s="175"/>
      <c r="K330" s="148"/>
      <c r="L330" s="148"/>
    </row>
    <row r="331" spans="1:12" ht="18" customHeight="1" x14ac:dyDescent="0.3">
      <c r="A331" s="168"/>
      <c r="B331" s="444"/>
      <c r="C331" s="176"/>
      <c r="D331" s="177"/>
      <c r="E331" s="178"/>
      <c r="F331" s="178"/>
      <c r="G331" s="178"/>
      <c r="H331" s="178"/>
      <c r="I331" s="178"/>
      <c r="J331" s="175"/>
      <c r="K331" s="148"/>
      <c r="L331" s="148"/>
    </row>
    <row r="332" spans="1:12" ht="18" customHeight="1" x14ac:dyDescent="0.3">
      <c r="A332" s="168"/>
      <c r="B332" s="444"/>
      <c r="C332" s="176"/>
      <c r="D332" s="177"/>
      <c r="E332" s="178"/>
      <c r="F332" s="178"/>
      <c r="G332" s="178"/>
      <c r="H332" s="178"/>
      <c r="I332" s="178"/>
      <c r="J332" s="175"/>
      <c r="K332" s="148"/>
      <c r="L332" s="148"/>
    </row>
    <row r="333" spans="1:12" ht="18" customHeight="1" x14ac:dyDescent="0.3">
      <c r="A333" s="168"/>
      <c r="B333" s="444"/>
      <c r="C333" s="176"/>
      <c r="D333" s="177"/>
      <c r="E333" s="178"/>
      <c r="F333" s="178"/>
      <c r="G333" s="178"/>
      <c r="H333" s="178"/>
      <c r="I333" s="178"/>
      <c r="J333" s="175"/>
      <c r="K333" s="148"/>
      <c r="L333" s="148"/>
    </row>
    <row r="334" spans="1:12" ht="18" customHeight="1" x14ac:dyDescent="0.3">
      <c r="A334" s="168"/>
      <c r="B334" s="444"/>
      <c r="C334" s="176"/>
      <c r="D334" s="177"/>
      <c r="E334" s="178"/>
      <c r="F334" s="178"/>
      <c r="G334" s="178"/>
      <c r="H334" s="178"/>
      <c r="I334" s="178"/>
      <c r="J334" s="175"/>
      <c r="K334" s="148"/>
      <c r="L334" s="148"/>
    </row>
    <row r="335" spans="1:12" ht="18" customHeight="1" x14ac:dyDescent="0.3">
      <c r="A335" s="168"/>
      <c r="B335" s="444"/>
      <c r="C335" s="176"/>
      <c r="D335" s="177"/>
      <c r="E335" s="178"/>
      <c r="F335" s="178"/>
      <c r="G335" s="178"/>
      <c r="H335" s="178"/>
      <c r="I335" s="178"/>
      <c r="J335" s="175"/>
      <c r="K335" s="148"/>
      <c r="L335" s="148">
        <v>86</v>
      </c>
    </row>
    <row r="336" spans="1:12" ht="18" customHeight="1" x14ac:dyDescent="0.3">
      <c r="A336" s="168"/>
      <c r="B336" s="444"/>
      <c r="C336" s="176"/>
      <c r="D336" s="177"/>
      <c r="E336" s="178"/>
      <c r="F336" s="178"/>
      <c r="G336" s="178"/>
      <c r="H336" s="178"/>
      <c r="I336" s="178"/>
      <c r="J336" s="175"/>
      <c r="K336" s="148"/>
      <c r="L336" s="148"/>
    </row>
    <row r="337" spans="1:23" ht="18" customHeight="1" x14ac:dyDescent="0.3">
      <c r="A337" s="168"/>
      <c r="B337" s="444"/>
      <c r="C337" s="176"/>
      <c r="D337" s="177"/>
      <c r="E337" s="178"/>
      <c r="F337" s="178"/>
      <c r="G337" s="178"/>
      <c r="H337" s="178"/>
      <c r="I337" s="178"/>
      <c r="J337" s="175"/>
      <c r="K337" s="148"/>
      <c r="L337" s="148"/>
    </row>
    <row r="338" spans="1:23" ht="18" customHeight="1" x14ac:dyDescent="0.3">
      <c r="A338" s="168"/>
      <c r="B338" s="444"/>
      <c r="C338" s="176"/>
      <c r="D338" s="177"/>
      <c r="E338" s="178"/>
      <c r="F338" s="178"/>
      <c r="G338" s="178"/>
      <c r="H338" s="178"/>
      <c r="I338" s="178"/>
      <c r="J338" s="175"/>
      <c r="K338" s="148"/>
      <c r="L338" s="148"/>
    </row>
    <row r="339" spans="1:23" ht="18" customHeight="1" x14ac:dyDescent="0.3">
      <c r="A339" s="168"/>
      <c r="B339" s="444"/>
      <c r="C339" s="176"/>
      <c r="D339" s="177"/>
      <c r="E339" s="178"/>
      <c r="F339" s="178"/>
      <c r="G339" s="178"/>
      <c r="H339" s="178"/>
      <c r="I339" s="178"/>
      <c r="J339" s="175"/>
      <c r="K339" s="148"/>
      <c r="L339" s="148"/>
    </row>
    <row r="340" spans="1:23" ht="42" customHeight="1" x14ac:dyDescent="0.65">
      <c r="A340" s="168"/>
      <c r="B340" s="606"/>
      <c r="C340" s="176"/>
      <c r="D340" s="177"/>
      <c r="E340" s="178"/>
      <c r="F340" s="178"/>
      <c r="G340" s="178"/>
      <c r="H340" s="178"/>
      <c r="I340" s="178"/>
      <c r="J340" s="175"/>
      <c r="K340" s="148"/>
      <c r="L340" s="116" t="s">
        <v>928</v>
      </c>
    </row>
    <row r="341" spans="1:23" x14ac:dyDescent="0.3">
      <c r="B341" s="423" t="s">
        <v>420</v>
      </c>
      <c r="C341" s="117"/>
      <c r="D341" s="117"/>
      <c r="E341" s="117"/>
      <c r="F341" s="117"/>
      <c r="G341" s="117"/>
      <c r="H341" s="117"/>
      <c r="I341" s="117"/>
      <c r="J341" s="117"/>
      <c r="K341" s="117"/>
    </row>
    <row r="342" spans="1:23" x14ac:dyDescent="0.3">
      <c r="A342" s="118"/>
      <c r="B342" s="424"/>
      <c r="C342" s="118"/>
      <c r="D342" s="118" t="s">
        <v>78</v>
      </c>
      <c r="E342" s="777" t="s">
        <v>4</v>
      </c>
      <c r="F342" s="778"/>
      <c r="G342" s="778"/>
      <c r="H342" s="778"/>
      <c r="I342" s="779"/>
      <c r="J342" s="154" t="s">
        <v>422</v>
      </c>
      <c r="K342" s="118"/>
      <c r="L342" s="118" t="s">
        <v>80</v>
      </c>
    </row>
    <row r="343" spans="1:23" x14ac:dyDescent="0.3">
      <c r="A343" s="119" t="s">
        <v>76</v>
      </c>
      <c r="B343" s="425" t="s">
        <v>3</v>
      </c>
      <c r="C343" s="119" t="s">
        <v>77</v>
      </c>
      <c r="D343" s="309" t="s">
        <v>1078</v>
      </c>
      <c r="E343" s="119">
        <v>2561</v>
      </c>
      <c r="F343" s="119">
        <v>2562</v>
      </c>
      <c r="G343" s="119">
        <v>2563</v>
      </c>
      <c r="H343" s="119">
        <v>2564</v>
      </c>
      <c r="I343" s="119">
        <v>2565</v>
      </c>
      <c r="J343" s="120" t="s">
        <v>423</v>
      </c>
      <c r="K343" s="119" t="s">
        <v>79</v>
      </c>
      <c r="L343" s="119" t="s">
        <v>424</v>
      </c>
    </row>
    <row r="344" spans="1:23" x14ac:dyDescent="0.3">
      <c r="A344" s="121"/>
      <c r="B344" s="426"/>
      <c r="C344" s="121"/>
      <c r="D344" s="122" t="s">
        <v>1079</v>
      </c>
      <c r="E344" s="121" t="s">
        <v>5</v>
      </c>
      <c r="F344" s="121" t="s">
        <v>5</v>
      </c>
      <c r="G344" s="121" t="s">
        <v>5</v>
      </c>
      <c r="H344" s="121" t="s">
        <v>5</v>
      </c>
      <c r="I344" s="121" t="s">
        <v>5</v>
      </c>
      <c r="J344" s="121"/>
      <c r="K344" s="121"/>
      <c r="L344" s="121"/>
    </row>
    <row r="345" spans="1:23" x14ac:dyDescent="0.3">
      <c r="A345" s="249"/>
      <c r="B345" s="605"/>
      <c r="C345" s="213"/>
      <c r="D345" s="214"/>
      <c r="E345" s="251"/>
      <c r="F345" s="251"/>
      <c r="G345" s="251"/>
      <c r="H345" s="251"/>
      <c r="I345" s="251"/>
      <c r="J345" s="256"/>
      <c r="K345" s="257"/>
      <c r="L345" s="249"/>
    </row>
    <row r="346" spans="1:23" ht="75" x14ac:dyDescent="0.3">
      <c r="A346" s="113">
        <v>121</v>
      </c>
      <c r="B346" s="438" t="s">
        <v>403</v>
      </c>
      <c r="C346" s="71" t="s">
        <v>87</v>
      </c>
      <c r="D346" s="113" t="s">
        <v>211</v>
      </c>
      <c r="E346" s="143">
        <v>100000</v>
      </c>
      <c r="F346" s="143">
        <v>100000</v>
      </c>
      <c r="G346" s="143">
        <v>100000</v>
      </c>
      <c r="H346" s="143">
        <v>100000</v>
      </c>
      <c r="I346" s="143">
        <v>100000</v>
      </c>
      <c r="J346" s="125" t="s">
        <v>765</v>
      </c>
      <c r="K346" s="136" t="s">
        <v>502</v>
      </c>
      <c r="L346" s="144" t="s">
        <v>88</v>
      </c>
    </row>
    <row r="347" spans="1:23" ht="62.25" customHeight="1" x14ac:dyDescent="0.3">
      <c r="A347" s="73">
        <v>122</v>
      </c>
      <c r="B347" s="429" t="s">
        <v>352</v>
      </c>
      <c r="C347" s="72" t="s">
        <v>501</v>
      </c>
      <c r="D347" s="73" t="s">
        <v>211</v>
      </c>
      <c r="E347" s="74">
        <v>100000</v>
      </c>
      <c r="F347" s="74">
        <v>100000</v>
      </c>
      <c r="G347" s="74">
        <v>100000</v>
      </c>
      <c r="H347" s="74">
        <v>100000</v>
      </c>
      <c r="I347" s="74">
        <v>100000</v>
      </c>
      <c r="J347" s="126" t="s">
        <v>765</v>
      </c>
      <c r="K347" s="155" t="s">
        <v>91</v>
      </c>
      <c r="L347" s="76" t="s">
        <v>88</v>
      </c>
    </row>
    <row r="348" spans="1:23" ht="105" customHeight="1" x14ac:dyDescent="0.3">
      <c r="A348" s="406">
        <v>171</v>
      </c>
      <c r="B348" s="421" t="s">
        <v>1147</v>
      </c>
      <c r="C348" s="405" t="s">
        <v>1137</v>
      </c>
      <c r="D348" s="406" t="s">
        <v>211</v>
      </c>
      <c r="E348" s="407">
        <v>100000</v>
      </c>
      <c r="F348" s="407">
        <v>100000</v>
      </c>
      <c r="G348" s="407">
        <v>100000</v>
      </c>
      <c r="H348" s="407">
        <v>100000</v>
      </c>
      <c r="I348" s="407">
        <v>100000</v>
      </c>
      <c r="J348" s="418" t="s">
        <v>1138</v>
      </c>
      <c r="K348" s="405" t="s">
        <v>416</v>
      </c>
      <c r="L348" s="409" t="s">
        <v>88</v>
      </c>
      <c r="M348" s="148"/>
      <c r="N348" s="176"/>
      <c r="O348" s="177"/>
      <c r="P348" s="178"/>
      <c r="Q348" s="178"/>
      <c r="R348" s="178"/>
      <c r="S348" s="178"/>
      <c r="T348" s="178"/>
      <c r="U348" s="175"/>
      <c r="V348" s="148"/>
      <c r="W348" s="148"/>
    </row>
    <row r="349" spans="1:23" ht="97.5" x14ac:dyDescent="0.3">
      <c r="A349" s="73">
        <v>172</v>
      </c>
      <c r="B349" s="565" t="s">
        <v>1225</v>
      </c>
      <c r="C349" s="405" t="s">
        <v>1137</v>
      </c>
      <c r="D349" s="406" t="s">
        <v>211</v>
      </c>
      <c r="E349" s="580">
        <v>0</v>
      </c>
      <c r="F349" s="407">
        <v>200000</v>
      </c>
      <c r="G349" s="407">
        <v>200000</v>
      </c>
      <c r="H349" s="407">
        <v>200000</v>
      </c>
      <c r="I349" s="407">
        <v>200000</v>
      </c>
      <c r="J349" s="418" t="s">
        <v>1138</v>
      </c>
      <c r="K349" s="405" t="s">
        <v>416</v>
      </c>
      <c r="L349" s="409" t="s">
        <v>88</v>
      </c>
    </row>
    <row r="350" spans="1:23" ht="97.5" x14ac:dyDescent="0.3">
      <c r="A350" s="73">
        <v>172</v>
      </c>
      <c r="B350" s="565" t="s">
        <v>1225</v>
      </c>
      <c r="C350" s="405" t="s">
        <v>1137</v>
      </c>
      <c r="D350" s="406" t="s">
        <v>211</v>
      </c>
      <c r="E350" s="580">
        <v>0</v>
      </c>
      <c r="F350" s="407">
        <v>200000</v>
      </c>
      <c r="G350" s="407">
        <v>200000</v>
      </c>
      <c r="H350" s="407">
        <v>200000</v>
      </c>
      <c r="I350" s="407">
        <v>200000</v>
      </c>
      <c r="J350" s="418" t="s">
        <v>1138</v>
      </c>
      <c r="K350" s="405" t="s">
        <v>416</v>
      </c>
      <c r="L350" s="409" t="s">
        <v>88</v>
      </c>
    </row>
    <row r="351" spans="1:23" ht="75" x14ac:dyDescent="0.3">
      <c r="A351" s="554">
        <v>136</v>
      </c>
      <c r="B351" s="478" t="s">
        <v>771</v>
      </c>
      <c r="C351" s="72" t="s">
        <v>512</v>
      </c>
      <c r="D351" s="73" t="s">
        <v>211</v>
      </c>
      <c r="E351" s="74">
        <v>100000</v>
      </c>
      <c r="F351" s="74">
        <v>100000</v>
      </c>
      <c r="G351" s="74">
        <v>100000</v>
      </c>
      <c r="H351" s="74">
        <v>100000</v>
      </c>
      <c r="I351" s="74">
        <v>100000</v>
      </c>
      <c r="J351" s="75" t="s">
        <v>772</v>
      </c>
      <c r="K351" s="490" t="s">
        <v>513</v>
      </c>
      <c r="L351" s="76" t="s">
        <v>88</v>
      </c>
    </row>
    <row r="352" spans="1:23" ht="112.5" x14ac:dyDescent="0.3">
      <c r="A352" s="276">
        <v>173</v>
      </c>
      <c r="B352" s="582" t="s">
        <v>1149</v>
      </c>
      <c r="C352" s="583" t="s">
        <v>1150</v>
      </c>
      <c r="D352" s="99" t="s">
        <v>211</v>
      </c>
      <c r="E352" s="584">
        <v>145000</v>
      </c>
      <c r="F352" s="584">
        <v>145000</v>
      </c>
      <c r="G352" s="584">
        <v>145000</v>
      </c>
      <c r="H352" s="584">
        <v>145000</v>
      </c>
      <c r="I352" s="584">
        <v>145000</v>
      </c>
      <c r="J352" s="585" t="s">
        <v>1151</v>
      </c>
      <c r="K352" s="100" t="s">
        <v>1152</v>
      </c>
      <c r="L352" s="281" t="s">
        <v>88</v>
      </c>
      <c r="M352" s="148"/>
      <c r="N352" s="176"/>
      <c r="O352" s="177"/>
      <c r="P352" s="178"/>
      <c r="Q352" s="178"/>
      <c r="R352" s="178"/>
      <c r="S352" s="178"/>
      <c r="T352" s="178"/>
      <c r="U352" s="175"/>
      <c r="V352" s="148"/>
      <c r="W352" s="148"/>
    </row>
    <row r="353" spans="1:23" ht="39" x14ac:dyDescent="0.3">
      <c r="A353" s="276">
        <v>174</v>
      </c>
      <c r="B353" s="591" t="s">
        <v>1235</v>
      </c>
      <c r="C353" s="583"/>
      <c r="D353" s="99" t="s">
        <v>211</v>
      </c>
      <c r="E353" s="592">
        <v>0</v>
      </c>
      <c r="F353" s="593">
        <v>3000000</v>
      </c>
      <c r="G353" s="584">
        <v>3000000</v>
      </c>
      <c r="H353" s="584">
        <v>3000000</v>
      </c>
      <c r="I353" s="584">
        <v>3000000</v>
      </c>
      <c r="J353" s="585"/>
      <c r="K353" s="100"/>
      <c r="L353" s="281" t="s">
        <v>88</v>
      </c>
      <c r="M353" s="148"/>
      <c r="N353" s="176"/>
      <c r="O353" s="177"/>
      <c r="P353" s="178"/>
      <c r="Q353" s="178"/>
      <c r="R353" s="178"/>
      <c r="S353" s="178"/>
      <c r="T353" s="178"/>
      <c r="U353" s="175"/>
      <c r="V353" s="148"/>
      <c r="W353" s="148"/>
    </row>
    <row r="354" spans="1:23" ht="75" x14ac:dyDescent="0.3">
      <c r="A354" s="113"/>
      <c r="B354" s="445" t="s">
        <v>466</v>
      </c>
      <c r="C354" s="71" t="s">
        <v>467</v>
      </c>
      <c r="D354" s="113" t="s">
        <v>223</v>
      </c>
      <c r="E354" s="143">
        <v>100000</v>
      </c>
      <c r="F354" s="143">
        <v>100000</v>
      </c>
      <c r="G354" s="143">
        <v>100000</v>
      </c>
      <c r="H354" s="143">
        <v>100000</v>
      </c>
      <c r="I354" s="143">
        <v>100000</v>
      </c>
      <c r="J354" s="89" t="s">
        <v>761</v>
      </c>
      <c r="K354" s="71" t="s">
        <v>90</v>
      </c>
      <c r="L354" s="144" t="s">
        <v>88</v>
      </c>
    </row>
    <row r="355" spans="1:23" ht="56.25" x14ac:dyDescent="0.3">
      <c r="A355" s="73">
        <v>79</v>
      </c>
      <c r="B355" s="447" t="s">
        <v>81</v>
      </c>
      <c r="C355" s="72" t="s">
        <v>474</v>
      </c>
      <c r="D355" s="73" t="s">
        <v>218</v>
      </c>
      <c r="E355" s="74">
        <v>1000000</v>
      </c>
      <c r="F355" s="74">
        <v>1000000</v>
      </c>
      <c r="G355" s="74">
        <v>1000000</v>
      </c>
      <c r="H355" s="74">
        <v>1000000</v>
      </c>
      <c r="I355" s="74">
        <v>1000000</v>
      </c>
      <c r="J355" s="75" t="s">
        <v>763</v>
      </c>
      <c r="K355" s="72" t="s">
        <v>318</v>
      </c>
      <c r="L355" s="76" t="s">
        <v>88</v>
      </c>
    </row>
    <row r="356" spans="1:23" ht="75" x14ac:dyDescent="0.3">
      <c r="A356" s="113">
        <v>155</v>
      </c>
      <c r="B356" s="455" t="s">
        <v>353</v>
      </c>
      <c r="C356" s="71" t="s">
        <v>525</v>
      </c>
      <c r="D356" s="113" t="s">
        <v>211</v>
      </c>
      <c r="E356" s="143">
        <v>100000</v>
      </c>
      <c r="F356" s="143">
        <v>100000</v>
      </c>
      <c r="G356" s="143">
        <v>100000</v>
      </c>
      <c r="H356" s="143">
        <v>100000</v>
      </c>
      <c r="I356" s="143">
        <v>100000</v>
      </c>
      <c r="J356" s="89" t="s">
        <v>777</v>
      </c>
      <c r="K356" s="166" t="s">
        <v>778</v>
      </c>
      <c r="L356" s="144" t="s">
        <v>88</v>
      </c>
    </row>
    <row r="357" spans="1:23" ht="37.5" x14ac:dyDescent="0.3">
      <c r="A357" s="140">
        <v>137</v>
      </c>
      <c r="B357" s="465" t="s">
        <v>337</v>
      </c>
      <c r="C357" s="142" t="s">
        <v>95</v>
      </c>
      <c r="D357" s="140" t="s">
        <v>211</v>
      </c>
      <c r="E357" s="141">
        <v>100000</v>
      </c>
      <c r="F357" s="141">
        <v>100000</v>
      </c>
      <c r="G357" s="141">
        <v>100000</v>
      </c>
      <c r="H357" s="141">
        <v>100000</v>
      </c>
      <c r="I357" s="141">
        <v>100000</v>
      </c>
      <c r="J357" s="96" t="s">
        <v>773</v>
      </c>
      <c r="K357" s="579" t="s">
        <v>96</v>
      </c>
      <c r="L357" s="142" t="s">
        <v>88</v>
      </c>
    </row>
    <row r="358" spans="1:23" ht="37.5" x14ac:dyDescent="0.3">
      <c r="A358" s="113">
        <v>156</v>
      </c>
      <c r="B358" s="455" t="s">
        <v>354</v>
      </c>
      <c r="C358" s="71" t="s">
        <v>356</v>
      </c>
      <c r="D358" s="113" t="s">
        <v>211</v>
      </c>
      <c r="E358" s="143">
        <v>100000</v>
      </c>
      <c r="F358" s="143">
        <v>100000</v>
      </c>
      <c r="G358" s="143">
        <v>100000</v>
      </c>
      <c r="H358" s="143">
        <v>100000</v>
      </c>
      <c r="I358" s="143">
        <v>100000</v>
      </c>
      <c r="J358" s="89" t="s">
        <v>779</v>
      </c>
      <c r="K358" s="71" t="s">
        <v>358</v>
      </c>
      <c r="L358" s="79" t="s">
        <v>88</v>
      </c>
    </row>
    <row r="359" spans="1:23" ht="39" x14ac:dyDescent="0.3">
      <c r="A359" s="113">
        <v>157</v>
      </c>
      <c r="B359" s="445" t="s">
        <v>355</v>
      </c>
      <c r="C359" s="71" t="s">
        <v>357</v>
      </c>
      <c r="D359" s="113" t="s">
        <v>211</v>
      </c>
      <c r="E359" s="143">
        <v>100000</v>
      </c>
      <c r="F359" s="143">
        <v>100000</v>
      </c>
      <c r="G359" s="143">
        <v>100000</v>
      </c>
      <c r="H359" s="143">
        <v>100000</v>
      </c>
      <c r="I359" s="143">
        <v>100000</v>
      </c>
      <c r="J359" s="89" t="s">
        <v>780</v>
      </c>
      <c r="K359" s="71" t="s">
        <v>359</v>
      </c>
      <c r="L359" s="144" t="s">
        <v>88</v>
      </c>
    </row>
    <row r="360" spans="1:23" ht="58.5" x14ac:dyDescent="0.3">
      <c r="A360" s="144">
        <v>161</v>
      </c>
      <c r="B360" s="445" t="s">
        <v>531</v>
      </c>
      <c r="C360" s="71" t="s">
        <v>533</v>
      </c>
      <c r="D360" s="113" t="s">
        <v>211</v>
      </c>
      <c r="E360" s="143">
        <v>40000</v>
      </c>
      <c r="F360" s="143">
        <v>40000</v>
      </c>
      <c r="G360" s="143">
        <v>40000</v>
      </c>
      <c r="H360" s="143">
        <v>40000</v>
      </c>
      <c r="I360" s="143">
        <v>40000</v>
      </c>
      <c r="J360" s="89" t="s">
        <v>783</v>
      </c>
      <c r="K360" s="71" t="s">
        <v>534</v>
      </c>
      <c r="L360" s="144" t="s">
        <v>88</v>
      </c>
    </row>
    <row r="361" spans="1:23" ht="18" customHeight="1" x14ac:dyDescent="0.3">
      <c r="A361" s="168"/>
      <c r="B361" s="444"/>
      <c r="C361" s="172" t="s">
        <v>1234</v>
      </c>
      <c r="D361" s="173">
        <v>173</v>
      </c>
      <c r="E361" s="362">
        <f>SUM(E180:E353)</f>
        <v>5157805</v>
      </c>
      <c r="F361" s="362">
        <f>SUM(F180:F353)</f>
        <v>8672810</v>
      </c>
      <c r="G361" s="362">
        <f>SUM(G180:G353)</f>
        <v>8672815</v>
      </c>
      <c r="H361" s="362">
        <f>SUM(H180:H353)</f>
        <v>8672820</v>
      </c>
      <c r="I361" s="362">
        <f>SUM(I180:I353)</f>
        <v>8672825</v>
      </c>
      <c r="J361" s="179"/>
      <c r="K361" s="148"/>
      <c r="L361" s="149"/>
    </row>
    <row r="362" spans="1:23" ht="24.75" customHeight="1" x14ac:dyDescent="0.3">
      <c r="A362" s="168"/>
      <c r="B362" s="444"/>
      <c r="C362" s="498" t="s">
        <v>385</v>
      </c>
      <c r="D362" s="344">
        <v>174</v>
      </c>
      <c r="E362" s="345" t="e">
        <f>E18+#REF!+E34+E38+E46+E58+#REF!+E92+#REF!+E103+#REF!+E124+E138+#REF!+E151+E155+#REF!+#REF!+E166+#REF!+E347+E204+E271+E237+E277+'[1]แบบ ผ.02-1'!E35+E202+E275+#REF!+E361</f>
        <v>#REF!</v>
      </c>
      <c r="F362" s="345" t="e">
        <f>F18+#REF!+F34+F38+F46+F58+#REF!+F92+#REF!+F103+#REF!+F124+F138+#REF!+F151+F155+#REF!+#REF!+F166+#REF!+F347+F204+F271+F237+F277+'[1]แบบ ผ.02-1'!F35+F202+F275+#REF!+F361</f>
        <v>#REF!</v>
      </c>
      <c r="G362" s="345" t="e">
        <f>G18+#REF!+G34+G38+G46+G58+#REF!+G92+#REF!+G103+#REF!+G124+G138+#REF!+G151+G155+#REF!+#REF!+G166+#REF!+G347+G204+G271+G237+G277+'[1]แบบ ผ.02-1'!G35+G202+G275+#REF!+G361</f>
        <v>#REF!</v>
      </c>
      <c r="H362" s="345" t="e">
        <f>H18+#REF!+H34+H38+H46+H58+#REF!+H92+#REF!+H103+#REF!+H124+H138+#REF!+H151+H155+#REF!+#REF!+H166+#REF!+H347+H204+H271+H237+H277+'[1]แบบ ผ.02-1'!H35+H202+H275+#REF!+H361</f>
        <v>#REF!</v>
      </c>
      <c r="I362" s="345" t="e">
        <f>I18+#REF!+I34+I38+I46+I58+#REF!+I92+#REF!+I103+#REF!+I124+I138+#REF!+I151+I155+#REF!+#REF!+I166+#REF!+I347+I204+I271+I237+I277+'[1]แบบ ผ.02-1'!I35+I202+I275+#REF!+I361</f>
        <v>#REF!</v>
      </c>
      <c r="J362" s="179"/>
      <c r="K362" s="148"/>
      <c r="L362" s="149"/>
    </row>
    <row r="363" spans="1:23" ht="18" customHeight="1" x14ac:dyDescent="0.3">
      <c r="A363" s="168"/>
      <c r="B363" s="444"/>
      <c r="C363" s="148"/>
      <c r="D363" s="147"/>
      <c r="E363" s="179"/>
      <c r="F363" s="179"/>
      <c r="G363" s="179"/>
      <c r="H363" s="179"/>
      <c r="I363" s="179"/>
      <c r="J363" s="179"/>
      <c r="K363" s="148"/>
      <c r="L363" s="149">
        <v>87</v>
      </c>
    </row>
    <row r="364" spans="1:23" ht="18" customHeight="1" x14ac:dyDescent="0.3">
      <c r="A364" s="168"/>
      <c r="B364" s="444"/>
      <c r="C364" s="148"/>
      <c r="D364" s="147"/>
      <c r="E364" s="179"/>
      <c r="F364" s="179"/>
      <c r="G364" s="179"/>
      <c r="H364" s="179"/>
      <c r="I364" s="179"/>
      <c r="J364" s="179"/>
      <c r="K364" s="148"/>
      <c r="L364" s="149"/>
    </row>
    <row r="365" spans="1:23" x14ac:dyDescent="0.3">
      <c r="A365" s="168"/>
      <c r="B365" s="444"/>
      <c r="C365" s="148"/>
      <c r="D365" s="147"/>
      <c r="E365" s="179"/>
      <c r="F365" s="179"/>
      <c r="G365" s="179"/>
      <c r="H365" s="179"/>
      <c r="I365" s="179"/>
      <c r="J365" s="179"/>
      <c r="K365" s="148"/>
      <c r="L365" s="116" t="s">
        <v>928</v>
      </c>
    </row>
    <row r="366" spans="1:23" ht="23.25" x14ac:dyDescent="0.35">
      <c r="A366" s="180" t="s">
        <v>421</v>
      </c>
      <c r="B366" s="458"/>
      <c r="C366" s="180"/>
      <c r="D366" s="180"/>
      <c r="E366" s="180"/>
      <c r="F366" s="180"/>
      <c r="G366" s="180"/>
      <c r="H366" s="180"/>
      <c r="I366" s="180"/>
      <c r="J366" s="180"/>
      <c r="K366" s="180"/>
      <c r="L366" s="181"/>
    </row>
    <row r="367" spans="1:23" ht="23.25" x14ac:dyDescent="0.35">
      <c r="A367" s="780" t="s">
        <v>950</v>
      </c>
      <c r="B367" s="780"/>
      <c r="C367" s="780"/>
      <c r="D367" s="780"/>
      <c r="E367" s="780"/>
      <c r="F367" s="780"/>
      <c r="G367" s="780"/>
      <c r="H367" s="780"/>
      <c r="I367" s="780"/>
      <c r="J367" s="780"/>
      <c r="K367" s="780"/>
      <c r="L367" s="780"/>
    </row>
    <row r="368" spans="1:23" x14ac:dyDescent="0.3">
      <c r="B368" s="423" t="s">
        <v>295</v>
      </c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</row>
    <row r="369" spans="1:12" x14ac:dyDescent="0.3">
      <c r="B369" s="423" t="s">
        <v>538</v>
      </c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</row>
    <row r="370" spans="1:12" ht="20.25" customHeight="1" x14ac:dyDescent="0.3">
      <c r="A370" s="118"/>
      <c r="B370" s="424"/>
      <c r="C370" s="118"/>
      <c r="D370" s="118" t="s">
        <v>78</v>
      </c>
      <c r="E370" s="777" t="s">
        <v>4</v>
      </c>
      <c r="F370" s="778"/>
      <c r="G370" s="778"/>
      <c r="H370" s="778"/>
      <c r="I370" s="779"/>
      <c r="J370" s="118" t="s">
        <v>422</v>
      </c>
      <c r="K370" s="118"/>
      <c r="L370" s="118" t="s">
        <v>80</v>
      </c>
    </row>
    <row r="371" spans="1:12" x14ac:dyDescent="0.3">
      <c r="A371" s="119" t="s">
        <v>76</v>
      </c>
      <c r="B371" s="425" t="s">
        <v>3</v>
      </c>
      <c r="C371" s="119" t="s">
        <v>77</v>
      </c>
      <c r="D371" s="119" t="s">
        <v>1078</v>
      </c>
      <c r="E371" s="119">
        <v>2561</v>
      </c>
      <c r="F371" s="119">
        <v>2562</v>
      </c>
      <c r="G371" s="119">
        <v>2563</v>
      </c>
      <c r="H371" s="119">
        <v>2564</v>
      </c>
      <c r="I371" s="119">
        <v>2565</v>
      </c>
      <c r="J371" s="120" t="s">
        <v>423</v>
      </c>
      <c r="K371" s="119" t="s">
        <v>79</v>
      </c>
      <c r="L371" s="119" t="s">
        <v>424</v>
      </c>
    </row>
    <row r="372" spans="1:12" x14ac:dyDescent="0.3">
      <c r="A372" s="121"/>
      <c r="B372" s="426"/>
      <c r="C372" s="121"/>
      <c r="D372" s="122" t="s">
        <v>1079</v>
      </c>
      <c r="E372" s="121" t="s">
        <v>5</v>
      </c>
      <c r="F372" s="121" t="s">
        <v>5</v>
      </c>
      <c r="G372" s="121" t="s">
        <v>5</v>
      </c>
      <c r="H372" s="121" t="s">
        <v>5</v>
      </c>
      <c r="I372" s="121" t="s">
        <v>5</v>
      </c>
      <c r="J372" s="121"/>
      <c r="K372" s="121"/>
      <c r="L372" s="121"/>
    </row>
    <row r="373" spans="1:12" ht="60.75" customHeight="1" x14ac:dyDescent="0.3">
      <c r="A373" s="93">
        <v>1</v>
      </c>
      <c r="B373" s="427" t="s">
        <v>281</v>
      </c>
      <c r="C373" s="94" t="s">
        <v>99</v>
      </c>
      <c r="D373" s="93" t="s">
        <v>201</v>
      </c>
      <c r="E373" s="96">
        <v>600000</v>
      </c>
      <c r="F373" s="96">
        <v>600000</v>
      </c>
      <c r="G373" s="96">
        <v>600000</v>
      </c>
      <c r="H373" s="96">
        <v>600000</v>
      </c>
      <c r="I373" s="96">
        <v>600000</v>
      </c>
      <c r="J373" s="96" t="s">
        <v>792</v>
      </c>
      <c r="K373" s="94" t="s">
        <v>103</v>
      </c>
      <c r="L373" s="93" t="s">
        <v>88</v>
      </c>
    </row>
    <row r="374" spans="1:12" ht="57.75" customHeight="1" x14ac:dyDescent="0.3">
      <c r="A374" s="87">
        <v>2</v>
      </c>
      <c r="B374" s="428" t="s">
        <v>263</v>
      </c>
      <c r="C374" s="71" t="s">
        <v>100</v>
      </c>
      <c r="D374" s="87" t="s">
        <v>207</v>
      </c>
      <c r="E374" s="89">
        <v>300000</v>
      </c>
      <c r="F374" s="89">
        <v>300000</v>
      </c>
      <c r="G374" s="89">
        <v>300000</v>
      </c>
      <c r="H374" s="89">
        <v>300000</v>
      </c>
      <c r="I374" s="89">
        <v>300000</v>
      </c>
      <c r="J374" s="89" t="s">
        <v>793</v>
      </c>
      <c r="K374" s="71" t="s">
        <v>104</v>
      </c>
      <c r="L374" s="87" t="s">
        <v>88</v>
      </c>
    </row>
    <row r="375" spans="1:12" ht="74.25" customHeight="1" x14ac:dyDescent="0.3">
      <c r="A375" s="87">
        <v>3</v>
      </c>
      <c r="B375" s="428" t="s">
        <v>82</v>
      </c>
      <c r="C375" s="71" t="s">
        <v>101</v>
      </c>
      <c r="D375" s="87" t="s">
        <v>207</v>
      </c>
      <c r="E375" s="89">
        <v>100000</v>
      </c>
      <c r="F375" s="89">
        <v>100000</v>
      </c>
      <c r="G375" s="89">
        <v>100000</v>
      </c>
      <c r="H375" s="89">
        <v>100000</v>
      </c>
      <c r="I375" s="89">
        <v>100000</v>
      </c>
      <c r="J375" s="89" t="s">
        <v>794</v>
      </c>
      <c r="K375" s="71" t="s">
        <v>784</v>
      </c>
      <c r="L375" s="87" t="s">
        <v>88</v>
      </c>
    </row>
    <row r="376" spans="1:12" ht="75" customHeight="1" x14ac:dyDescent="0.3">
      <c r="A376" s="87">
        <v>4</v>
      </c>
      <c r="B376" s="428" t="s">
        <v>790</v>
      </c>
      <c r="C376" s="71" t="s">
        <v>791</v>
      </c>
      <c r="D376" s="87" t="s">
        <v>207</v>
      </c>
      <c r="E376" s="89">
        <v>100000</v>
      </c>
      <c r="F376" s="89">
        <v>100000</v>
      </c>
      <c r="G376" s="89">
        <v>100000</v>
      </c>
      <c r="H376" s="89">
        <v>100000</v>
      </c>
      <c r="I376" s="89">
        <v>100000</v>
      </c>
      <c r="J376" s="89" t="s">
        <v>795</v>
      </c>
      <c r="K376" s="71" t="s">
        <v>784</v>
      </c>
      <c r="L376" s="87" t="s">
        <v>88</v>
      </c>
    </row>
    <row r="377" spans="1:12" ht="78" customHeight="1" x14ac:dyDescent="0.3">
      <c r="A377" s="87">
        <v>5</v>
      </c>
      <c r="B377" s="428" t="s">
        <v>339</v>
      </c>
      <c r="C377" s="71" t="s">
        <v>102</v>
      </c>
      <c r="D377" s="87" t="s">
        <v>211</v>
      </c>
      <c r="E377" s="89">
        <v>100000</v>
      </c>
      <c r="F377" s="89">
        <v>100000</v>
      </c>
      <c r="G377" s="89">
        <v>100000</v>
      </c>
      <c r="H377" s="89">
        <v>100000</v>
      </c>
      <c r="I377" s="89">
        <v>100000</v>
      </c>
      <c r="J377" s="182" t="s">
        <v>796</v>
      </c>
      <c r="K377" s="71" t="s">
        <v>105</v>
      </c>
      <c r="L377" s="87" t="s">
        <v>88</v>
      </c>
    </row>
    <row r="378" spans="1:12" x14ac:dyDescent="0.3">
      <c r="A378" s="152"/>
      <c r="B378" s="459"/>
      <c r="C378" s="184" t="s">
        <v>385</v>
      </c>
      <c r="D378" s="185">
        <v>5</v>
      </c>
      <c r="E378" s="186">
        <f>SUM(E373:E377)</f>
        <v>1200000</v>
      </c>
      <c r="F378" s="186">
        <f>SUM(F373:F377)</f>
        <v>1200000</v>
      </c>
      <c r="G378" s="186">
        <f>SUM(G373:G377)</f>
        <v>1200000</v>
      </c>
      <c r="H378" s="186">
        <f>SUM(H373:H377)</f>
        <v>1200000</v>
      </c>
      <c r="I378" s="186">
        <f>SUM(I373:I377)</f>
        <v>1200000</v>
      </c>
      <c r="J378" s="187"/>
      <c r="K378" s="152"/>
      <c r="L378" s="151"/>
    </row>
    <row r="379" spans="1:12" x14ac:dyDescent="0.3">
      <c r="A379" s="148"/>
      <c r="B379" s="444"/>
      <c r="C379" s="176"/>
      <c r="D379" s="177"/>
      <c r="E379" s="175"/>
      <c r="F379" s="175"/>
      <c r="G379" s="175"/>
      <c r="H379" s="175"/>
      <c r="I379" s="175"/>
      <c r="J379" s="175"/>
      <c r="K379" s="148"/>
      <c r="L379" s="147"/>
    </row>
    <row r="380" spans="1:12" x14ac:dyDescent="0.3">
      <c r="A380" s="148"/>
      <c r="B380" s="444"/>
      <c r="C380" s="176"/>
      <c r="D380" s="177"/>
      <c r="E380" s="175"/>
      <c r="F380" s="175"/>
      <c r="G380" s="175"/>
      <c r="H380" s="175"/>
      <c r="I380" s="175"/>
      <c r="J380" s="175"/>
      <c r="K380" s="148"/>
      <c r="L380" s="147">
        <v>88</v>
      </c>
    </row>
    <row r="381" spans="1:12" x14ac:dyDescent="0.3">
      <c r="A381" s="148"/>
      <c r="B381" s="444"/>
      <c r="C381" s="176"/>
      <c r="D381" s="177"/>
      <c r="E381" s="175"/>
      <c r="F381" s="175"/>
      <c r="G381" s="175"/>
      <c r="H381" s="175"/>
      <c r="I381" s="175"/>
      <c r="J381" s="175"/>
      <c r="K381" s="148"/>
      <c r="L381" s="147"/>
    </row>
    <row r="382" spans="1:12" x14ac:dyDescent="0.3">
      <c r="A382" s="148"/>
      <c r="B382" s="444"/>
      <c r="C382" s="176"/>
      <c r="D382" s="177"/>
      <c r="E382" s="175"/>
      <c r="F382" s="175"/>
      <c r="G382" s="175"/>
      <c r="H382" s="175"/>
      <c r="I382" s="175"/>
      <c r="J382" s="175"/>
      <c r="K382" s="148"/>
      <c r="L382" s="116" t="s">
        <v>928</v>
      </c>
    </row>
    <row r="383" spans="1:12" x14ac:dyDescent="0.3">
      <c r="B383" s="423" t="s">
        <v>295</v>
      </c>
      <c r="C383" s="117"/>
      <c r="D383" s="117"/>
      <c r="E383" s="117"/>
      <c r="F383" s="117"/>
      <c r="G383" s="117"/>
      <c r="H383" s="117"/>
      <c r="I383" s="117"/>
      <c r="J383" s="117"/>
      <c r="K383" s="117"/>
    </row>
    <row r="384" spans="1:12" x14ac:dyDescent="0.3">
      <c r="B384" s="423" t="s">
        <v>538</v>
      </c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</row>
    <row r="385" spans="1:12" ht="20.25" customHeight="1" x14ac:dyDescent="0.3">
      <c r="A385" s="118"/>
      <c r="B385" s="424"/>
      <c r="C385" s="118"/>
      <c r="D385" s="118" t="s">
        <v>78</v>
      </c>
      <c r="E385" s="777" t="s">
        <v>4</v>
      </c>
      <c r="F385" s="778"/>
      <c r="G385" s="778"/>
      <c r="H385" s="778"/>
      <c r="I385" s="779"/>
      <c r="J385" s="118" t="s">
        <v>422</v>
      </c>
      <c r="K385" s="118"/>
      <c r="L385" s="118" t="s">
        <v>80</v>
      </c>
    </row>
    <row r="386" spans="1:12" x14ac:dyDescent="0.3">
      <c r="A386" s="119" t="s">
        <v>76</v>
      </c>
      <c r="B386" s="425" t="s">
        <v>3</v>
      </c>
      <c r="C386" s="119" t="s">
        <v>77</v>
      </c>
      <c r="D386" s="119" t="s">
        <v>1078</v>
      </c>
      <c r="E386" s="119">
        <v>2561</v>
      </c>
      <c r="F386" s="119">
        <v>2562</v>
      </c>
      <c r="G386" s="119">
        <v>2563</v>
      </c>
      <c r="H386" s="119">
        <v>2564</v>
      </c>
      <c r="I386" s="119">
        <v>2565</v>
      </c>
      <c r="J386" s="120" t="s">
        <v>423</v>
      </c>
      <c r="K386" s="119" t="s">
        <v>79</v>
      </c>
      <c r="L386" s="119" t="s">
        <v>424</v>
      </c>
    </row>
    <row r="387" spans="1:12" ht="99.75" customHeight="1" x14ac:dyDescent="0.3">
      <c r="A387" s="87">
        <v>6</v>
      </c>
      <c r="B387" s="428" t="s">
        <v>1038</v>
      </c>
      <c r="C387" s="71" t="s">
        <v>787</v>
      </c>
      <c r="D387" s="87" t="s">
        <v>211</v>
      </c>
      <c r="E387" s="103">
        <v>250000</v>
      </c>
      <c r="F387" s="103">
        <v>250000</v>
      </c>
      <c r="G387" s="103">
        <v>250000</v>
      </c>
      <c r="H387" s="103">
        <v>250000</v>
      </c>
      <c r="I387" s="103">
        <v>250000</v>
      </c>
      <c r="J387" s="183" t="s">
        <v>796</v>
      </c>
      <c r="K387" s="71" t="s">
        <v>349</v>
      </c>
      <c r="L387" s="87" t="s">
        <v>88</v>
      </c>
    </row>
    <row r="388" spans="1:12" ht="60" customHeight="1" x14ac:dyDescent="0.3">
      <c r="A388" s="87">
        <v>7</v>
      </c>
      <c r="B388" s="460" t="s">
        <v>325</v>
      </c>
      <c r="C388" s="71" t="s">
        <v>786</v>
      </c>
      <c r="D388" s="87" t="s">
        <v>257</v>
      </c>
      <c r="E388" s="89">
        <v>12000</v>
      </c>
      <c r="F388" s="89">
        <v>12000</v>
      </c>
      <c r="G388" s="89">
        <v>12000</v>
      </c>
      <c r="H388" s="89">
        <v>12000</v>
      </c>
      <c r="I388" s="89">
        <v>12000</v>
      </c>
      <c r="J388" s="89" t="s">
        <v>800</v>
      </c>
      <c r="K388" s="71" t="s">
        <v>785</v>
      </c>
      <c r="L388" s="87" t="s">
        <v>88</v>
      </c>
    </row>
    <row r="389" spans="1:12" ht="52.5" customHeight="1" x14ac:dyDescent="0.3">
      <c r="A389" s="87">
        <v>8</v>
      </c>
      <c r="B389" s="460" t="s">
        <v>789</v>
      </c>
      <c r="C389" s="71" t="s">
        <v>326</v>
      </c>
      <c r="D389" s="87" t="s">
        <v>257</v>
      </c>
      <c r="E389" s="89">
        <v>10000</v>
      </c>
      <c r="F389" s="89">
        <v>10000</v>
      </c>
      <c r="G389" s="89">
        <v>10000</v>
      </c>
      <c r="H389" s="89">
        <v>10000</v>
      </c>
      <c r="I389" s="89">
        <v>10000</v>
      </c>
      <c r="J389" s="89" t="s">
        <v>801</v>
      </c>
      <c r="K389" s="71" t="s">
        <v>327</v>
      </c>
      <c r="L389" s="87" t="s">
        <v>88</v>
      </c>
    </row>
    <row r="390" spans="1:12" ht="66.75" customHeight="1" x14ac:dyDescent="0.3">
      <c r="A390" s="90">
        <v>9</v>
      </c>
      <c r="B390" s="453" t="s">
        <v>360</v>
      </c>
      <c r="C390" s="72" t="s">
        <v>788</v>
      </c>
      <c r="D390" s="90" t="s">
        <v>211</v>
      </c>
      <c r="E390" s="91">
        <v>50000</v>
      </c>
      <c r="F390" s="91">
        <v>50000</v>
      </c>
      <c r="G390" s="91">
        <v>50000</v>
      </c>
      <c r="H390" s="91">
        <v>50000</v>
      </c>
      <c r="I390" s="91">
        <v>50000</v>
      </c>
      <c r="J390" s="91" t="s">
        <v>802</v>
      </c>
      <c r="K390" s="72" t="s">
        <v>361</v>
      </c>
      <c r="L390" s="90" t="s">
        <v>88</v>
      </c>
    </row>
    <row r="391" spans="1:12" x14ac:dyDescent="0.3">
      <c r="A391" s="152"/>
      <c r="B391" s="459"/>
      <c r="C391" s="184" t="s">
        <v>1110</v>
      </c>
      <c r="D391" s="185">
        <v>9</v>
      </c>
      <c r="E391" s="186">
        <f>SUM(E387:E390)</f>
        <v>322000</v>
      </c>
      <c r="F391" s="186">
        <f>SUM(F387:F390)</f>
        <v>322000</v>
      </c>
      <c r="G391" s="186">
        <f>SUM(G387:G390)</f>
        <v>322000</v>
      </c>
      <c r="H391" s="186">
        <f>SUM(H387:H390)</f>
        <v>322000</v>
      </c>
      <c r="I391" s="186">
        <f>SUM(I387:I390)</f>
        <v>322000</v>
      </c>
      <c r="J391" s="187"/>
      <c r="K391" s="152"/>
      <c r="L391" s="151"/>
    </row>
    <row r="392" spans="1:12" x14ac:dyDescent="0.3">
      <c r="A392" s="148"/>
      <c r="B392" s="444"/>
      <c r="C392" s="498" t="s">
        <v>385</v>
      </c>
      <c r="D392" s="344">
        <v>9</v>
      </c>
      <c r="E392" s="345">
        <f>E378+E391</f>
        <v>1522000</v>
      </c>
      <c r="F392" s="345">
        <f>F378+F391</f>
        <v>1522000</v>
      </c>
      <c r="G392" s="345">
        <f>G378+G391</f>
        <v>1522000</v>
      </c>
      <c r="H392" s="345">
        <f>H378+H391</f>
        <v>1522000</v>
      </c>
      <c r="I392" s="345">
        <f>I378+I391</f>
        <v>1522000</v>
      </c>
      <c r="J392" s="175"/>
      <c r="K392" s="148"/>
    </row>
    <row r="393" spans="1:12" x14ac:dyDescent="0.3">
      <c r="A393" s="148"/>
      <c r="B393" s="444"/>
      <c r="C393" s="176"/>
      <c r="D393" s="177"/>
      <c r="E393" s="175"/>
      <c r="F393" s="175"/>
      <c r="G393" s="175"/>
      <c r="H393" s="175"/>
      <c r="I393" s="175"/>
      <c r="J393" s="175"/>
      <c r="K393" s="148"/>
      <c r="L393" s="192"/>
    </row>
    <row r="394" spans="1:12" x14ac:dyDescent="0.3">
      <c r="A394" s="148"/>
      <c r="B394" s="444"/>
      <c r="C394" s="176"/>
      <c r="D394" s="177"/>
      <c r="E394" s="175"/>
      <c r="F394" s="175"/>
      <c r="G394" s="175"/>
      <c r="H394" s="175"/>
      <c r="I394" s="175"/>
      <c r="J394" s="175"/>
      <c r="K394" s="148"/>
      <c r="L394" s="192"/>
    </row>
    <row r="395" spans="1:12" x14ac:dyDescent="0.3">
      <c r="A395" s="148"/>
      <c r="B395" s="444"/>
      <c r="C395" s="176"/>
      <c r="D395" s="177"/>
      <c r="E395" s="175"/>
      <c r="F395" s="175"/>
      <c r="G395" s="175"/>
      <c r="H395" s="175"/>
      <c r="I395" s="175"/>
      <c r="J395" s="175"/>
      <c r="K395" s="148"/>
      <c r="L395" s="192"/>
    </row>
    <row r="396" spans="1:12" x14ac:dyDescent="0.3">
      <c r="A396" s="148"/>
      <c r="B396" s="444"/>
      <c r="C396" s="176"/>
      <c r="D396" s="177"/>
      <c r="E396" s="175"/>
      <c r="F396" s="175"/>
      <c r="G396" s="175"/>
      <c r="H396" s="175"/>
      <c r="I396" s="175"/>
      <c r="J396" s="175"/>
      <c r="K396" s="148"/>
      <c r="L396" s="192"/>
    </row>
    <row r="397" spans="1:12" x14ac:dyDescent="0.3">
      <c r="A397" s="148"/>
      <c r="B397" s="444"/>
      <c r="C397" s="176"/>
      <c r="D397" s="177"/>
      <c r="E397" s="175"/>
      <c r="F397" s="175"/>
      <c r="G397" s="175"/>
      <c r="H397" s="175"/>
      <c r="I397" s="175"/>
      <c r="J397" s="175"/>
      <c r="K397" s="148"/>
      <c r="L397" s="192"/>
    </row>
    <row r="398" spans="1:12" x14ac:dyDescent="0.3">
      <c r="A398" s="148"/>
      <c r="B398" s="444"/>
      <c r="C398" s="176"/>
      <c r="D398" s="177"/>
      <c r="E398" s="175"/>
      <c r="F398" s="175"/>
      <c r="G398" s="175"/>
      <c r="H398" s="175"/>
      <c r="I398" s="175"/>
      <c r="J398" s="175"/>
      <c r="K398" s="148"/>
      <c r="L398" s="192"/>
    </row>
    <row r="399" spans="1:12" x14ac:dyDescent="0.3">
      <c r="A399" s="148"/>
      <c r="B399" s="444"/>
      <c r="C399" s="176"/>
      <c r="D399" s="177"/>
      <c r="E399" s="175"/>
      <c r="F399" s="175"/>
      <c r="G399" s="175"/>
      <c r="H399" s="175"/>
      <c r="I399" s="175"/>
      <c r="J399" s="175"/>
      <c r="K399" s="148"/>
      <c r="L399" s="192"/>
    </row>
    <row r="400" spans="1:12" x14ac:dyDescent="0.3">
      <c r="A400" s="148"/>
      <c r="B400" s="444"/>
      <c r="C400" s="176"/>
      <c r="D400" s="177"/>
      <c r="E400" s="175"/>
      <c r="F400" s="175"/>
      <c r="G400" s="175"/>
      <c r="H400" s="175"/>
      <c r="I400" s="175"/>
      <c r="J400" s="175"/>
      <c r="K400" s="148"/>
      <c r="L400" s="527">
        <v>89</v>
      </c>
    </row>
    <row r="401" spans="1:12" x14ac:dyDescent="0.3">
      <c r="A401" s="148"/>
      <c r="B401" s="444"/>
      <c r="C401" s="176"/>
      <c r="D401" s="177"/>
      <c r="E401" s="175"/>
      <c r="F401" s="175"/>
      <c r="G401" s="175"/>
      <c r="H401" s="175"/>
      <c r="I401" s="175"/>
      <c r="J401" s="175"/>
      <c r="K401" s="148"/>
      <c r="L401" s="192"/>
    </row>
    <row r="402" spans="1:12" x14ac:dyDescent="0.3">
      <c r="A402" s="148"/>
      <c r="B402" s="444"/>
      <c r="C402" s="176"/>
      <c r="D402" s="177"/>
      <c r="E402" s="175"/>
      <c r="F402" s="175"/>
      <c r="G402" s="175"/>
      <c r="H402" s="175"/>
      <c r="I402" s="175"/>
      <c r="J402" s="175"/>
      <c r="K402" s="148"/>
      <c r="L402" s="116" t="s">
        <v>928</v>
      </c>
    </row>
    <row r="403" spans="1:12" ht="23.25" x14ac:dyDescent="0.35">
      <c r="A403" s="180" t="s">
        <v>421</v>
      </c>
      <c r="B403" s="458"/>
      <c r="C403" s="180"/>
      <c r="D403" s="180"/>
      <c r="E403" s="180"/>
      <c r="F403" s="180"/>
      <c r="G403" s="180"/>
      <c r="H403" s="180"/>
      <c r="I403" s="180"/>
      <c r="J403" s="180"/>
      <c r="K403" s="180"/>
      <c r="L403" s="181"/>
    </row>
    <row r="404" spans="1:12" ht="23.25" x14ac:dyDescent="0.35">
      <c r="A404" s="780" t="s">
        <v>950</v>
      </c>
      <c r="B404" s="780"/>
      <c r="C404" s="780"/>
      <c r="D404" s="780"/>
      <c r="E404" s="780"/>
      <c r="F404" s="780"/>
      <c r="G404" s="780"/>
      <c r="H404" s="780"/>
      <c r="I404" s="780"/>
      <c r="J404" s="780"/>
      <c r="K404" s="780"/>
      <c r="L404" s="780"/>
    </row>
    <row r="405" spans="1:12" x14ac:dyDescent="0.3">
      <c r="B405" s="423" t="s">
        <v>295</v>
      </c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</row>
    <row r="406" spans="1:12" x14ac:dyDescent="0.3">
      <c r="B406" s="423" t="s">
        <v>536</v>
      </c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</row>
    <row r="407" spans="1:12" x14ac:dyDescent="0.3">
      <c r="A407" s="118"/>
      <c r="B407" s="424"/>
      <c r="C407" s="118"/>
      <c r="D407" s="118" t="s">
        <v>78</v>
      </c>
      <c r="E407" s="777" t="s">
        <v>4</v>
      </c>
      <c r="F407" s="778"/>
      <c r="G407" s="778"/>
      <c r="H407" s="778"/>
      <c r="I407" s="779"/>
      <c r="J407" s="118" t="s">
        <v>422</v>
      </c>
      <c r="K407" s="118"/>
      <c r="L407" s="118" t="s">
        <v>80</v>
      </c>
    </row>
    <row r="408" spans="1:12" x14ac:dyDescent="0.3">
      <c r="A408" s="119" t="s">
        <v>76</v>
      </c>
      <c r="B408" s="425" t="s">
        <v>3</v>
      </c>
      <c r="C408" s="119" t="s">
        <v>77</v>
      </c>
      <c r="D408" s="119" t="s">
        <v>1078</v>
      </c>
      <c r="E408" s="119">
        <v>2561</v>
      </c>
      <c r="F408" s="119">
        <v>2562</v>
      </c>
      <c r="G408" s="119">
        <v>2563</v>
      </c>
      <c r="H408" s="119">
        <v>2564</v>
      </c>
      <c r="I408" s="119">
        <v>2565</v>
      </c>
      <c r="J408" s="119" t="s">
        <v>423</v>
      </c>
      <c r="K408" s="119" t="s">
        <v>79</v>
      </c>
      <c r="L408" s="119" t="s">
        <v>424</v>
      </c>
    </row>
    <row r="409" spans="1:12" x14ac:dyDescent="0.3">
      <c r="A409" s="121"/>
      <c r="B409" s="426"/>
      <c r="C409" s="121"/>
      <c r="D409" s="122" t="s">
        <v>1079</v>
      </c>
      <c r="E409" s="121" t="s">
        <v>5</v>
      </c>
      <c r="F409" s="121" t="s">
        <v>5</v>
      </c>
      <c r="G409" s="121" t="s">
        <v>5</v>
      </c>
      <c r="H409" s="121" t="s">
        <v>5</v>
      </c>
      <c r="I409" s="121" t="s">
        <v>5</v>
      </c>
      <c r="J409" s="121"/>
      <c r="K409" s="121"/>
      <c r="L409" s="121"/>
    </row>
    <row r="410" spans="1:12" ht="56.25" x14ac:dyDescent="0.3">
      <c r="A410" s="140">
        <v>1</v>
      </c>
      <c r="B410" s="461" t="s">
        <v>340</v>
      </c>
      <c r="C410" s="71" t="s">
        <v>535</v>
      </c>
      <c r="D410" s="113" t="s">
        <v>207</v>
      </c>
      <c r="E410" s="143">
        <v>500000</v>
      </c>
      <c r="F410" s="143">
        <v>500000</v>
      </c>
      <c r="G410" s="143">
        <v>500000</v>
      </c>
      <c r="H410" s="143">
        <v>500000</v>
      </c>
      <c r="I410" s="143">
        <v>500000</v>
      </c>
      <c r="J410" s="89" t="s">
        <v>805</v>
      </c>
      <c r="K410" s="71" t="s">
        <v>804</v>
      </c>
      <c r="L410" s="113" t="s">
        <v>88</v>
      </c>
    </row>
    <row r="411" spans="1:12" ht="75" x14ac:dyDescent="0.3">
      <c r="A411" s="113">
        <v>2</v>
      </c>
      <c r="B411" s="461" t="s">
        <v>412</v>
      </c>
      <c r="C411" s="144" t="s">
        <v>214</v>
      </c>
      <c r="D411" s="113" t="s">
        <v>215</v>
      </c>
      <c r="E411" s="188">
        <v>450000</v>
      </c>
      <c r="F411" s="188">
        <v>450000</v>
      </c>
      <c r="G411" s="188">
        <v>450000</v>
      </c>
      <c r="H411" s="188">
        <v>450000</v>
      </c>
      <c r="I411" s="188">
        <v>450000</v>
      </c>
      <c r="J411" s="103" t="s">
        <v>806</v>
      </c>
      <c r="K411" s="144" t="s">
        <v>362</v>
      </c>
      <c r="L411" s="113" t="s">
        <v>88</v>
      </c>
    </row>
    <row r="412" spans="1:12" ht="56.25" x14ac:dyDescent="0.3">
      <c r="A412" s="113">
        <v>3</v>
      </c>
      <c r="B412" s="462" t="s">
        <v>398</v>
      </c>
      <c r="C412" s="72" t="s">
        <v>399</v>
      </c>
      <c r="D412" s="73" t="s">
        <v>207</v>
      </c>
      <c r="E412" s="189">
        <v>500000</v>
      </c>
      <c r="F412" s="189">
        <v>500000</v>
      </c>
      <c r="G412" s="189">
        <v>500000</v>
      </c>
      <c r="H412" s="189">
        <v>500000</v>
      </c>
      <c r="I412" s="189">
        <v>500000</v>
      </c>
      <c r="J412" s="91" t="s">
        <v>807</v>
      </c>
      <c r="K412" s="72" t="s">
        <v>400</v>
      </c>
      <c r="L412" s="73" t="s">
        <v>88</v>
      </c>
    </row>
    <row r="413" spans="1:12" x14ac:dyDescent="0.3">
      <c r="A413" s="152"/>
      <c r="B413" s="459"/>
      <c r="C413" s="184" t="s">
        <v>397</v>
      </c>
      <c r="D413" s="185">
        <v>3</v>
      </c>
      <c r="E413" s="186">
        <f>SUM(E410:E412)</f>
        <v>1450000</v>
      </c>
      <c r="F413" s="186">
        <f>SUM(F410:F412)</f>
        <v>1450000</v>
      </c>
      <c r="G413" s="186">
        <f>SUM(G410:G412)</f>
        <v>1450000</v>
      </c>
      <c r="H413" s="186">
        <f>SUM(H410:H412)</f>
        <v>1450000</v>
      </c>
      <c r="I413" s="186">
        <f>SUM(I410:I412)</f>
        <v>1450000</v>
      </c>
      <c r="J413" s="187"/>
      <c r="K413" s="190"/>
      <c r="L413" s="151"/>
    </row>
    <row r="414" spans="1:12" x14ac:dyDescent="0.3">
      <c r="A414" s="148"/>
      <c r="B414" s="444"/>
      <c r="C414" s="191"/>
      <c r="D414" s="148"/>
      <c r="E414" s="148"/>
      <c r="F414" s="148"/>
      <c r="G414" s="148"/>
      <c r="H414" s="148"/>
      <c r="I414" s="148"/>
      <c r="J414" s="148"/>
      <c r="K414" s="148"/>
      <c r="L414" s="147"/>
    </row>
    <row r="415" spans="1:12" x14ac:dyDescent="0.3">
      <c r="A415" s="148"/>
      <c r="B415" s="444"/>
      <c r="C415" s="191"/>
      <c r="D415" s="148"/>
      <c r="E415" s="148"/>
      <c r="F415" s="148"/>
      <c r="G415" s="148"/>
      <c r="H415" s="148"/>
      <c r="I415" s="148"/>
      <c r="J415" s="148"/>
      <c r="K415" s="148"/>
      <c r="L415" s="147"/>
    </row>
    <row r="416" spans="1:12" x14ac:dyDescent="0.3">
      <c r="A416" s="148"/>
      <c r="B416" s="444"/>
      <c r="C416" s="191"/>
      <c r="D416" s="148"/>
      <c r="E416" s="148"/>
      <c r="F416" s="148"/>
      <c r="G416" s="148"/>
      <c r="H416" s="148"/>
      <c r="I416" s="148"/>
      <c r="J416" s="148"/>
      <c r="K416" s="148"/>
      <c r="L416" s="147"/>
    </row>
    <row r="417" spans="1:12" x14ac:dyDescent="0.3">
      <c r="A417" s="148"/>
      <c r="B417" s="444"/>
      <c r="C417" s="191"/>
      <c r="D417" s="148"/>
      <c r="E417" s="148"/>
      <c r="F417" s="148"/>
      <c r="G417" s="148"/>
      <c r="H417" s="148"/>
      <c r="I417" s="148"/>
      <c r="J417" s="148"/>
      <c r="K417" s="148"/>
      <c r="L417" s="147"/>
    </row>
    <row r="418" spans="1:12" x14ac:dyDescent="0.3">
      <c r="A418" s="148"/>
      <c r="B418" s="444"/>
      <c r="C418" s="191"/>
      <c r="D418" s="148"/>
      <c r="E418" s="148"/>
      <c r="F418" s="148"/>
      <c r="G418" s="148"/>
      <c r="H418" s="148"/>
      <c r="I418" s="148"/>
      <c r="J418" s="148"/>
      <c r="K418" s="148"/>
      <c r="L418" s="147"/>
    </row>
    <row r="419" spans="1:12" x14ac:dyDescent="0.3">
      <c r="A419" s="148"/>
      <c r="B419" s="444"/>
      <c r="C419" s="191"/>
      <c r="D419" s="148"/>
      <c r="E419" s="148"/>
      <c r="F419" s="148"/>
      <c r="G419" s="148"/>
      <c r="H419" s="148"/>
      <c r="I419" s="148"/>
      <c r="J419" s="148"/>
      <c r="K419" s="148"/>
      <c r="L419" s="147"/>
    </row>
    <row r="420" spans="1:12" x14ac:dyDescent="0.3">
      <c r="A420" s="148"/>
      <c r="B420" s="444"/>
      <c r="C420" s="191"/>
      <c r="D420" s="148"/>
      <c r="E420" s="148"/>
      <c r="F420" s="148"/>
      <c r="G420" s="148"/>
      <c r="H420" s="148"/>
      <c r="I420" s="148"/>
      <c r="J420" s="148"/>
      <c r="K420" s="148"/>
      <c r="L420" s="147"/>
    </row>
    <row r="421" spans="1:12" x14ac:dyDescent="0.3">
      <c r="A421" s="148"/>
      <c r="B421" s="444"/>
      <c r="C421" s="191"/>
      <c r="D421" s="148"/>
      <c r="E421" s="148"/>
      <c r="F421" s="148"/>
      <c r="G421" s="148"/>
      <c r="H421" s="148"/>
      <c r="I421" s="148"/>
      <c r="J421" s="148"/>
      <c r="K421" s="148"/>
      <c r="L421" s="147"/>
    </row>
    <row r="422" spans="1:12" x14ac:dyDescent="0.3">
      <c r="A422" s="148"/>
      <c r="B422" s="444"/>
      <c r="C422" s="191"/>
      <c r="D422" s="148"/>
      <c r="E422" s="148"/>
      <c r="F422" s="148"/>
      <c r="G422" s="148"/>
      <c r="H422" s="148"/>
      <c r="I422" s="148"/>
      <c r="J422" s="148"/>
      <c r="K422" s="148"/>
      <c r="L422" s="147"/>
    </row>
    <row r="423" spans="1:12" x14ac:dyDescent="0.3">
      <c r="A423" s="148" t="s">
        <v>341</v>
      </c>
      <c r="B423" s="444"/>
      <c r="C423" s="191"/>
      <c r="D423" s="148"/>
      <c r="E423" s="148"/>
      <c r="F423" s="148"/>
      <c r="G423" s="148"/>
      <c r="H423" s="148"/>
      <c r="I423" s="148"/>
      <c r="J423" s="148"/>
      <c r="K423" s="148"/>
      <c r="L423" s="528">
        <v>90</v>
      </c>
    </row>
    <row r="424" spans="1:12" x14ac:dyDescent="0.3">
      <c r="A424" s="148"/>
      <c r="B424" s="444"/>
      <c r="C424" s="191"/>
      <c r="D424" s="148"/>
      <c r="E424" s="148"/>
      <c r="F424" s="148"/>
      <c r="G424" s="148"/>
      <c r="H424" s="148"/>
      <c r="I424" s="148"/>
      <c r="J424" s="148"/>
      <c r="K424" s="148"/>
      <c r="L424" s="149"/>
    </row>
    <row r="425" spans="1:12" x14ac:dyDescent="0.3">
      <c r="A425" s="148"/>
      <c r="B425" s="444"/>
      <c r="C425" s="191"/>
      <c r="D425" s="148"/>
      <c r="E425" s="148"/>
      <c r="F425" s="148"/>
      <c r="G425" s="148"/>
      <c r="H425" s="148"/>
      <c r="I425" s="148"/>
      <c r="J425" s="148"/>
      <c r="K425" s="148"/>
      <c r="L425" s="116" t="s">
        <v>928</v>
      </c>
    </row>
    <row r="426" spans="1:12" ht="23.25" x14ac:dyDescent="0.35">
      <c r="A426" s="180" t="s">
        <v>421</v>
      </c>
      <c r="B426" s="458"/>
      <c r="C426" s="180"/>
      <c r="D426" s="180"/>
      <c r="E426" s="180"/>
      <c r="F426" s="180"/>
      <c r="G426" s="180"/>
      <c r="H426" s="180"/>
      <c r="I426" s="180"/>
      <c r="J426" s="180"/>
      <c r="K426" s="180"/>
      <c r="L426" s="181"/>
    </row>
    <row r="427" spans="1:12" ht="23.25" x14ac:dyDescent="0.35">
      <c r="A427" s="780" t="s">
        <v>950</v>
      </c>
      <c r="B427" s="780"/>
      <c r="C427" s="780"/>
      <c r="D427" s="780"/>
      <c r="E427" s="780"/>
      <c r="F427" s="780"/>
      <c r="G427" s="780"/>
      <c r="H427" s="780"/>
      <c r="I427" s="780"/>
      <c r="J427" s="780"/>
      <c r="K427" s="780"/>
      <c r="L427" s="780"/>
    </row>
    <row r="428" spans="1:12" x14ac:dyDescent="0.3">
      <c r="B428" s="423" t="s">
        <v>295</v>
      </c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</row>
    <row r="429" spans="1:12" x14ac:dyDescent="0.3">
      <c r="B429" s="423" t="s">
        <v>537</v>
      </c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</row>
    <row r="430" spans="1:12" x14ac:dyDescent="0.3">
      <c r="A430" s="118"/>
      <c r="B430" s="424"/>
      <c r="C430" s="118"/>
      <c r="D430" s="118" t="s">
        <v>78</v>
      </c>
      <c r="E430" s="777" t="s">
        <v>4</v>
      </c>
      <c r="F430" s="778"/>
      <c r="G430" s="778"/>
      <c r="H430" s="778"/>
      <c r="I430" s="779"/>
      <c r="J430" s="118" t="s">
        <v>422</v>
      </c>
      <c r="K430" s="118"/>
      <c r="L430" s="118" t="s">
        <v>80</v>
      </c>
    </row>
    <row r="431" spans="1:12" x14ac:dyDescent="0.3">
      <c r="A431" s="119" t="s">
        <v>76</v>
      </c>
      <c r="B431" s="425" t="s">
        <v>3</v>
      </c>
      <c r="C431" s="119" t="s">
        <v>77</v>
      </c>
      <c r="D431" s="119" t="s">
        <v>1078</v>
      </c>
      <c r="E431" s="119">
        <v>2561</v>
      </c>
      <c r="F431" s="119">
        <v>2562</v>
      </c>
      <c r="G431" s="119">
        <v>2563</v>
      </c>
      <c r="H431" s="119">
        <v>2564</v>
      </c>
      <c r="I431" s="119">
        <v>2565</v>
      </c>
      <c r="J431" s="119" t="s">
        <v>423</v>
      </c>
      <c r="K431" s="119" t="s">
        <v>79</v>
      </c>
      <c r="L431" s="119" t="s">
        <v>424</v>
      </c>
    </row>
    <row r="432" spans="1:12" x14ac:dyDescent="0.3">
      <c r="A432" s="121"/>
      <c r="B432" s="426"/>
      <c r="C432" s="121"/>
      <c r="D432" s="122" t="s">
        <v>1079</v>
      </c>
      <c r="E432" s="121" t="s">
        <v>5</v>
      </c>
      <c r="F432" s="121" t="s">
        <v>5</v>
      </c>
      <c r="G432" s="121" t="s">
        <v>5</v>
      </c>
      <c r="H432" s="121" t="s">
        <v>5</v>
      </c>
      <c r="I432" s="121" t="s">
        <v>5</v>
      </c>
      <c r="J432" s="121"/>
      <c r="K432" s="121"/>
      <c r="L432" s="121"/>
    </row>
    <row r="433" spans="1:12" ht="56.25" x14ac:dyDescent="0.3">
      <c r="A433" s="140">
        <v>1</v>
      </c>
      <c r="B433" s="463" t="s">
        <v>13</v>
      </c>
      <c r="C433" s="94" t="s">
        <v>107</v>
      </c>
      <c r="D433" s="140" t="s">
        <v>207</v>
      </c>
      <c r="E433" s="141">
        <v>100000</v>
      </c>
      <c r="F433" s="141">
        <v>100000</v>
      </c>
      <c r="G433" s="141">
        <v>100000</v>
      </c>
      <c r="H433" s="141">
        <v>100000</v>
      </c>
      <c r="I433" s="141">
        <v>100000</v>
      </c>
      <c r="J433" s="96" t="s">
        <v>808</v>
      </c>
      <c r="K433" s="94" t="s">
        <v>106</v>
      </c>
      <c r="L433" s="140" t="s">
        <v>88</v>
      </c>
    </row>
    <row r="434" spans="1:12" ht="58.5" x14ac:dyDescent="0.3">
      <c r="A434" s="113">
        <v>2</v>
      </c>
      <c r="B434" s="445" t="s">
        <v>925</v>
      </c>
      <c r="C434" s="71" t="s">
        <v>214</v>
      </c>
      <c r="D434" s="113" t="s">
        <v>926</v>
      </c>
      <c r="E434" s="143">
        <v>500000</v>
      </c>
      <c r="F434" s="143">
        <v>500000</v>
      </c>
      <c r="G434" s="143">
        <v>500000</v>
      </c>
      <c r="H434" s="143">
        <v>500000</v>
      </c>
      <c r="I434" s="143">
        <v>500000</v>
      </c>
      <c r="J434" s="89" t="s">
        <v>927</v>
      </c>
      <c r="K434" s="144" t="s">
        <v>362</v>
      </c>
      <c r="L434" s="113" t="s">
        <v>88</v>
      </c>
    </row>
    <row r="435" spans="1:12" s="258" customFormat="1" ht="56.25" x14ac:dyDescent="0.3">
      <c r="A435" s="73">
        <v>3</v>
      </c>
      <c r="B435" s="453" t="s">
        <v>1051</v>
      </c>
      <c r="C435" s="72" t="s">
        <v>1009</v>
      </c>
      <c r="D435" s="73" t="s">
        <v>371</v>
      </c>
      <c r="E435" s="74">
        <v>22000</v>
      </c>
      <c r="F435" s="74">
        <v>22000</v>
      </c>
      <c r="G435" s="74">
        <v>22000</v>
      </c>
      <c r="H435" s="74">
        <v>22000</v>
      </c>
      <c r="I435" s="74">
        <v>22000</v>
      </c>
      <c r="J435" s="75" t="s">
        <v>1010</v>
      </c>
      <c r="K435" s="72" t="s">
        <v>1011</v>
      </c>
      <c r="L435" s="73" t="s">
        <v>88</v>
      </c>
    </row>
    <row r="436" spans="1:12" x14ac:dyDescent="0.3">
      <c r="A436" s="152"/>
      <c r="B436" s="459"/>
      <c r="C436" s="184" t="s">
        <v>385</v>
      </c>
      <c r="D436" s="185">
        <v>3</v>
      </c>
      <c r="E436" s="186">
        <f>SUM(E433:E435)</f>
        <v>622000</v>
      </c>
      <c r="F436" s="186">
        <f>SUM(F433:F435)</f>
        <v>622000</v>
      </c>
      <c r="G436" s="186">
        <f>SUM(G433:G435)</f>
        <v>622000</v>
      </c>
      <c r="H436" s="186">
        <f>SUM(H433:H435)</f>
        <v>622000</v>
      </c>
      <c r="I436" s="186">
        <f>SUM(I433:I435)</f>
        <v>622000</v>
      </c>
      <c r="J436" s="187"/>
      <c r="K436" s="152"/>
      <c r="L436" s="151"/>
    </row>
    <row r="437" spans="1:12" ht="20.25" customHeight="1" x14ac:dyDescent="0.3"/>
    <row r="447" spans="1:12" x14ac:dyDescent="0.3">
      <c r="L447" s="529">
        <v>92</v>
      </c>
    </row>
    <row r="448" spans="1:12" x14ac:dyDescent="0.3">
      <c r="L448" s="149"/>
    </row>
    <row r="449" spans="1:12" x14ac:dyDescent="0.3">
      <c r="L449" s="116" t="s">
        <v>928</v>
      </c>
    </row>
    <row r="450" spans="1:12" ht="23.25" x14ac:dyDescent="0.35">
      <c r="A450" s="180" t="s">
        <v>421</v>
      </c>
      <c r="B450" s="458"/>
      <c r="C450" s="180"/>
      <c r="D450" s="180"/>
      <c r="E450" s="180"/>
      <c r="F450" s="180"/>
      <c r="G450" s="180"/>
      <c r="H450" s="180"/>
      <c r="I450" s="180"/>
      <c r="J450" s="180"/>
      <c r="K450" s="180"/>
      <c r="L450" s="181"/>
    </row>
    <row r="451" spans="1:12" ht="23.25" x14ac:dyDescent="0.35">
      <c r="A451" s="780" t="s">
        <v>950</v>
      </c>
      <c r="B451" s="780"/>
      <c r="C451" s="780"/>
      <c r="D451" s="780"/>
      <c r="E451" s="780"/>
      <c r="F451" s="780"/>
      <c r="G451" s="780"/>
      <c r="H451" s="780"/>
      <c r="I451" s="780"/>
      <c r="J451" s="780"/>
      <c r="K451" s="780"/>
      <c r="L451" s="780"/>
    </row>
    <row r="452" spans="1:12" x14ac:dyDescent="0.3">
      <c r="B452" s="423" t="s">
        <v>539</v>
      </c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</row>
    <row r="453" spans="1:12" x14ac:dyDescent="0.3">
      <c r="B453" s="423" t="s">
        <v>540</v>
      </c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</row>
    <row r="454" spans="1:12" x14ac:dyDescent="0.3">
      <c r="A454" s="118"/>
      <c r="B454" s="424"/>
      <c r="C454" s="118"/>
      <c r="D454" s="118" t="s">
        <v>78</v>
      </c>
      <c r="E454" s="777" t="s">
        <v>4</v>
      </c>
      <c r="F454" s="778"/>
      <c r="G454" s="778"/>
      <c r="H454" s="778"/>
      <c r="I454" s="779"/>
      <c r="J454" s="118" t="s">
        <v>422</v>
      </c>
      <c r="K454" s="118"/>
      <c r="L454" s="118" t="s">
        <v>80</v>
      </c>
    </row>
    <row r="455" spans="1:12" x14ac:dyDescent="0.3">
      <c r="A455" s="119" t="s">
        <v>76</v>
      </c>
      <c r="B455" s="425" t="s">
        <v>3</v>
      </c>
      <c r="C455" s="119" t="s">
        <v>77</v>
      </c>
      <c r="D455" s="119" t="s">
        <v>1078</v>
      </c>
      <c r="E455" s="119">
        <v>2561</v>
      </c>
      <c r="F455" s="119">
        <v>2562</v>
      </c>
      <c r="G455" s="119">
        <v>2563</v>
      </c>
      <c r="H455" s="119">
        <v>2564</v>
      </c>
      <c r="I455" s="119">
        <v>2565</v>
      </c>
      <c r="J455" s="119" t="s">
        <v>423</v>
      </c>
      <c r="K455" s="119" t="s">
        <v>79</v>
      </c>
      <c r="L455" s="119" t="s">
        <v>424</v>
      </c>
    </row>
    <row r="456" spans="1:12" x14ac:dyDescent="0.3">
      <c r="A456" s="121"/>
      <c r="B456" s="426"/>
      <c r="C456" s="121"/>
      <c r="D456" s="122" t="s">
        <v>1079</v>
      </c>
      <c r="E456" s="121" t="s">
        <v>5</v>
      </c>
      <c r="F456" s="121" t="s">
        <v>5</v>
      </c>
      <c r="G456" s="121" t="s">
        <v>5</v>
      </c>
      <c r="H456" s="121" t="s">
        <v>5</v>
      </c>
      <c r="I456" s="121" t="s">
        <v>5</v>
      </c>
      <c r="J456" s="121"/>
      <c r="K456" s="121"/>
      <c r="L456" s="121"/>
    </row>
    <row r="457" spans="1:12" ht="58.5" x14ac:dyDescent="0.3">
      <c r="A457" s="140">
        <v>1</v>
      </c>
      <c r="B457" s="428" t="s">
        <v>14</v>
      </c>
      <c r="C457" s="144" t="s">
        <v>108</v>
      </c>
      <c r="D457" s="113" t="s">
        <v>211</v>
      </c>
      <c r="E457" s="143">
        <v>50000</v>
      </c>
      <c r="F457" s="143">
        <v>50000</v>
      </c>
      <c r="G457" s="143">
        <v>50000</v>
      </c>
      <c r="H457" s="143">
        <v>50000</v>
      </c>
      <c r="I457" s="143">
        <v>50000</v>
      </c>
      <c r="J457" s="89" t="s">
        <v>810</v>
      </c>
      <c r="K457" s="144" t="s">
        <v>109</v>
      </c>
      <c r="L457" s="113" t="s">
        <v>88</v>
      </c>
    </row>
    <row r="458" spans="1:12" ht="131.25" x14ac:dyDescent="0.3">
      <c r="A458" s="113">
        <v>2</v>
      </c>
      <c r="B458" s="428" t="s">
        <v>15</v>
      </c>
      <c r="C458" s="71" t="s">
        <v>544</v>
      </c>
      <c r="D458" s="87" t="s">
        <v>545</v>
      </c>
      <c r="E458" s="143">
        <v>50000</v>
      </c>
      <c r="F458" s="143">
        <v>50000</v>
      </c>
      <c r="G458" s="143">
        <v>50000</v>
      </c>
      <c r="H458" s="143">
        <v>50000</v>
      </c>
      <c r="I458" s="143">
        <v>50000</v>
      </c>
      <c r="J458" s="89" t="s">
        <v>811</v>
      </c>
      <c r="K458" s="71" t="s">
        <v>546</v>
      </c>
      <c r="L458" s="87" t="s">
        <v>547</v>
      </c>
    </row>
    <row r="459" spans="1:12" ht="131.25" x14ac:dyDescent="0.3">
      <c r="A459" s="113">
        <v>3</v>
      </c>
      <c r="B459" s="429" t="s">
        <v>16</v>
      </c>
      <c r="C459" s="72" t="s">
        <v>548</v>
      </c>
      <c r="D459" s="90" t="s">
        <v>549</v>
      </c>
      <c r="E459" s="74">
        <v>30000</v>
      </c>
      <c r="F459" s="74">
        <v>30000</v>
      </c>
      <c r="G459" s="74">
        <v>30000</v>
      </c>
      <c r="H459" s="74">
        <v>30000</v>
      </c>
      <c r="I459" s="74">
        <v>30000</v>
      </c>
      <c r="J459" s="75" t="s">
        <v>811</v>
      </c>
      <c r="K459" s="72" t="s">
        <v>546</v>
      </c>
      <c r="L459" s="90" t="s">
        <v>547</v>
      </c>
    </row>
    <row r="460" spans="1:12" x14ac:dyDescent="0.3">
      <c r="A460" s="152"/>
      <c r="B460" s="459"/>
      <c r="C460" s="184" t="s">
        <v>392</v>
      </c>
      <c r="D460" s="185">
        <v>3</v>
      </c>
      <c r="E460" s="186">
        <f>SUM(E457:E459)</f>
        <v>130000</v>
      </c>
      <c r="F460" s="186">
        <f>SUM(F457:F459)</f>
        <v>130000</v>
      </c>
      <c r="G460" s="186">
        <f>SUM(G457:G459)</f>
        <v>130000</v>
      </c>
      <c r="H460" s="186">
        <f>SUM(H457:H459)</f>
        <v>130000</v>
      </c>
      <c r="I460" s="186">
        <f>SUM(I457:I459)</f>
        <v>130000</v>
      </c>
      <c r="J460" s="187"/>
      <c r="K460" s="152"/>
      <c r="L460" s="151"/>
    </row>
    <row r="461" spans="1:12" ht="20.25" customHeight="1" x14ac:dyDescent="0.3">
      <c r="A461" s="148"/>
      <c r="B461" s="444"/>
      <c r="C461" s="176"/>
      <c r="D461" s="177"/>
      <c r="E461" s="175"/>
      <c r="F461" s="175"/>
      <c r="G461" s="175"/>
      <c r="H461" s="175"/>
      <c r="I461" s="175"/>
      <c r="J461" s="175"/>
      <c r="K461" s="148"/>
      <c r="L461" s="147"/>
    </row>
    <row r="462" spans="1:12" x14ac:dyDescent="0.3">
      <c r="A462" s="148"/>
      <c r="B462" s="444"/>
      <c r="C462" s="176"/>
      <c r="D462" s="177"/>
      <c r="E462" s="175"/>
      <c r="F462" s="175"/>
      <c r="G462" s="175"/>
      <c r="H462" s="175"/>
      <c r="I462" s="175"/>
      <c r="J462" s="175"/>
      <c r="K462" s="148"/>
      <c r="L462" s="147"/>
    </row>
    <row r="463" spans="1:12" x14ac:dyDescent="0.3">
      <c r="A463" s="148"/>
      <c r="B463" s="444"/>
      <c r="C463" s="176"/>
      <c r="D463" s="177"/>
      <c r="E463" s="175"/>
      <c r="F463" s="175"/>
      <c r="G463" s="175"/>
      <c r="H463" s="175"/>
      <c r="I463" s="175"/>
      <c r="J463" s="175"/>
      <c r="K463" s="148"/>
      <c r="L463" s="528">
        <v>93</v>
      </c>
    </row>
    <row r="464" spans="1:12" x14ac:dyDescent="0.3">
      <c r="A464" s="148"/>
      <c r="B464" s="444"/>
      <c r="C464" s="176"/>
      <c r="D464" s="177"/>
      <c r="E464" s="175"/>
      <c r="F464" s="175"/>
      <c r="G464" s="175"/>
      <c r="H464" s="175"/>
      <c r="I464" s="175"/>
      <c r="J464" s="175"/>
      <c r="K464" s="148"/>
      <c r="L464" s="149"/>
    </row>
    <row r="465" spans="1:12" x14ac:dyDescent="0.3">
      <c r="A465" s="148"/>
      <c r="B465" s="444"/>
      <c r="C465" s="176"/>
      <c r="D465" s="177"/>
      <c r="E465" s="175"/>
      <c r="F465" s="175"/>
      <c r="G465" s="175"/>
      <c r="H465" s="175"/>
      <c r="I465" s="175"/>
      <c r="J465" s="175"/>
      <c r="K465" s="148"/>
      <c r="L465" s="116" t="s">
        <v>928</v>
      </c>
    </row>
    <row r="466" spans="1:12" ht="23.25" x14ac:dyDescent="0.35">
      <c r="A466" s="180" t="s">
        <v>573</v>
      </c>
      <c r="B466" s="458"/>
      <c r="C466" s="180"/>
      <c r="D466" s="180"/>
      <c r="E466" s="180"/>
      <c r="F466" s="180"/>
      <c r="G466" s="180"/>
      <c r="H466" s="180"/>
      <c r="I466" s="180"/>
      <c r="J466" s="180"/>
      <c r="K466" s="180"/>
      <c r="L466" s="181"/>
    </row>
    <row r="467" spans="1:12" ht="23.25" x14ac:dyDescent="0.35">
      <c r="A467" s="780" t="s">
        <v>951</v>
      </c>
      <c r="B467" s="780"/>
      <c r="C467" s="780"/>
      <c r="D467" s="780"/>
      <c r="E467" s="780"/>
      <c r="F467" s="780"/>
      <c r="G467" s="780"/>
      <c r="H467" s="780"/>
      <c r="I467" s="780"/>
      <c r="J467" s="780"/>
      <c r="K467" s="780"/>
      <c r="L467" s="780"/>
    </row>
    <row r="468" spans="1:12" x14ac:dyDescent="0.3">
      <c r="B468" s="423" t="s">
        <v>386</v>
      </c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</row>
    <row r="469" spans="1:12" x14ac:dyDescent="0.3">
      <c r="B469" s="423" t="s">
        <v>550</v>
      </c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</row>
    <row r="470" spans="1:12" x14ac:dyDescent="0.3">
      <c r="A470" s="118"/>
      <c r="B470" s="424"/>
      <c r="C470" s="118"/>
      <c r="D470" s="118" t="s">
        <v>78</v>
      </c>
      <c r="E470" s="777" t="s">
        <v>4</v>
      </c>
      <c r="F470" s="778"/>
      <c r="G470" s="778"/>
      <c r="H470" s="778"/>
      <c r="I470" s="779"/>
      <c r="J470" s="118" t="s">
        <v>422</v>
      </c>
      <c r="K470" s="118"/>
      <c r="L470" s="118" t="s">
        <v>80</v>
      </c>
    </row>
    <row r="471" spans="1:12" x14ac:dyDescent="0.3">
      <c r="A471" s="119" t="s">
        <v>76</v>
      </c>
      <c r="B471" s="425" t="s">
        <v>3</v>
      </c>
      <c r="C471" s="119" t="s">
        <v>77</v>
      </c>
      <c r="D471" s="119" t="s">
        <v>1078</v>
      </c>
      <c r="E471" s="119">
        <v>2561</v>
      </c>
      <c r="F471" s="119">
        <v>2562</v>
      </c>
      <c r="G471" s="119">
        <v>2563</v>
      </c>
      <c r="H471" s="119">
        <v>2564</v>
      </c>
      <c r="I471" s="119">
        <v>2565</v>
      </c>
      <c r="J471" s="119" t="s">
        <v>423</v>
      </c>
      <c r="K471" s="119" t="s">
        <v>79</v>
      </c>
      <c r="L471" s="119" t="s">
        <v>424</v>
      </c>
    </row>
    <row r="472" spans="1:12" x14ac:dyDescent="0.3">
      <c r="A472" s="121"/>
      <c r="B472" s="426"/>
      <c r="C472" s="121"/>
      <c r="D472" s="122" t="s">
        <v>1079</v>
      </c>
      <c r="E472" s="121" t="s">
        <v>5</v>
      </c>
      <c r="F472" s="121" t="s">
        <v>5</v>
      </c>
      <c r="G472" s="121" t="s">
        <v>5</v>
      </c>
      <c r="H472" s="121" t="s">
        <v>5</v>
      </c>
      <c r="I472" s="121" t="s">
        <v>5</v>
      </c>
      <c r="J472" s="121"/>
      <c r="K472" s="121"/>
      <c r="L472" s="121"/>
    </row>
    <row r="473" spans="1:12" ht="56.25" x14ac:dyDescent="0.3">
      <c r="A473" s="140">
        <v>1</v>
      </c>
      <c r="B473" s="427" t="s">
        <v>296</v>
      </c>
      <c r="C473" s="94" t="s">
        <v>551</v>
      </c>
      <c r="D473" s="140" t="s">
        <v>225</v>
      </c>
      <c r="E473" s="141">
        <v>20000</v>
      </c>
      <c r="F473" s="141">
        <v>20000</v>
      </c>
      <c r="G473" s="141">
        <v>20000</v>
      </c>
      <c r="H473" s="141">
        <v>20000</v>
      </c>
      <c r="I473" s="141">
        <v>20000</v>
      </c>
      <c r="J473" s="141" t="s">
        <v>812</v>
      </c>
      <c r="K473" s="142" t="s">
        <v>111</v>
      </c>
      <c r="L473" s="140" t="s">
        <v>88</v>
      </c>
    </row>
    <row r="474" spans="1:12" ht="56.25" x14ac:dyDescent="0.3">
      <c r="A474" s="113">
        <v>2</v>
      </c>
      <c r="B474" s="461" t="s">
        <v>17</v>
      </c>
      <c r="C474" s="71" t="s">
        <v>552</v>
      </c>
      <c r="D474" s="113" t="s">
        <v>226</v>
      </c>
      <c r="E474" s="143">
        <v>20000</v>
      </c>
      <c r="F474" s="143">
        <v>20000</v>
      </c>
      <c r="G474" s="143">
        <v>20000</v>
      </c>
      <c r="H474" s="143">
        <v>20000</v>
      </c>
      <c r="I474" s="143">
        <v>20000</v>
      </c>
      <c r="J474" s="89" t="s">
        <v>813</v>
      </c>
      <c r="K474" s="144" t="s">
        <v>112</v>
      </c>
      <c r="L474" s="113" t="s">
        <v>88</v>
      </c>
    </row>
    <row r="475" spans="1:12" ht="56.25" x14ac:dyDescent="0.3">
      <c r="A475" s="113">
        <v>3</v>
      </c>
      <c r="B475" s="428" t="s">
        <v>351</v>
      </c>
      <c r="C475" s="71" t="s">
        <v>553</v>
      </c>
      <c r="D475" s="113" t="s">
        <v>226</v>
      </c>
      <c r="E475" s="143">
        <v>20000</v>
      </c>
      <c r="F475" s="143">
        <v>20000</v>
      </c>
      <c r="G475" s="143">
        <v>20000</v>
      </c>
      <c r="H475" s="143">
        <v>20000</v>
      </c>
      <c r="I475" s="143">
        <v>20000</v>
      </c>
      <c r="J475" s="89" t="s">
        <v>814</v>
      </c>
      <c r="K475" s="71" t="s">
        <v>113</v>
      </c>
      <c r="L475" s="113" t="s">
        <v>88</v>
      </c>
    </row>
    <row r="476" spans="1:12" ht="75" x14ac:dyDescent="0.3">
      <c r="A476" s="113">
        <v>4</v>
      </c>
      <c r="B476" s="461" t="s">
        <v>18</v>
      </c>
      <c r="C476" s="71" t="s">
        <v>554</v>
      </c>
      <c r="D476" s="113" t="s">
        <v>227</v>
      </c>
      <c r="E476" s="143">
        <v>50000</v>
      </c>
      <c r="F476" s="143">
        <v>50000</v>
      </c>
      <c r="G476" s="143">
        <v>50000</v>
      </c>
      <c r="H476" s="143">
        <v>50000</v>
      </c>
      <c r="I476" s="143">
        <v>50000</v>
      </c>
      <c r="J476" s="89" t="s">
        <v>815</v>
      </c>
      <c r="K476" s="71" t="s">
        <v>560</v>
      </c>
      <c r="L476" s="113" t="s">
        <v>88</v>
      </c>
    </row>
    <row r="477" spans="1:12" ht="56.25" x14ac:dyDescent="0.3">
      <c r="A477" s="113">
        <v>5</v>
      </c>
      <c r="B477" s="461" t="s">
        <v>19</v>
      </c>
      <c r="C477" s="71" t="s">
        <v>555</v>
      </c>
      <c r="D477" s="113" t="s">
        <v>207</v>
      </c>
      <c r="E477" s="143">
        <v>47000</v>
      </c>
      <c r="F477" s="143">
        <v>47000</v>
      </c>
      <c r="G477" s="143">
        <v>47000</v>
      </c>
      <c r="H477" s="143">
        <v>47000</v>
      </c>
      <c r="I477" s="143">
        <v>47000</v>
      </c>
      <c r="J477" s="89" t="s">
        <v>816</v>
      </c>
      <c r="K477" s="144" t="s">
        <v>114</v>
      </c>
      <c r="L477" s="113" t="s">
        <v>264</v>
      </c>
    </row>
    <row r="478" spans="1:12" ht="49.5" customHeight="1" x14ac:dyDescent="0.3">
      <c r="A478" s="113">
        <v>6</v>
      </c>
      <c r="B478" s="461" t="s">
        <v>210</v>
      </c>
      <c r="C478" s="71" t="s">
        <v>110</v>
      </c>
      <c r="D478" s="113" t="s">
        <v>207</v>
      </c>
      <c r="E478" s="143">
        <v>50000</v>
      </c>
      <c r="F478" s="143">
        <v>50000</v>
      </c>
      <c r="G478" s="143">
        <v>50000</v>
      </c>
      <c r="H478" s="143">
        <v>50000</v>
      </c>
      <c r="I478" s="143">
        <v>50000</v>
      </c>
      <c r="J478" s="89" t="s">
        <v>817</v>
      </c>
      <c r="K478" s="71" t="s">
        <v>115</v>
      </c>
      <c r="L478" s="113" t="s">
        <v>88</v>
      </c>
    </row>
    <row r="479" spans="1:12" x14ac:dyDescent="0.3">
      <c r="A479" s="151"/>
      <c r="B479" s="446"/>
      <c r="C479" s="378" t="s">
        <v>397</v>
      </c>
      <c r="D479" s="185">
        <v>6</v>
      </c>
      <c r="E479" s="199">
        <f>SUM(E473:E478)</f>
        <v>207000</v>
      </c>
      <c r="F479" s="199">
        <f>SUM(F473:F478)</f>
        <v>207000</v>
      </c>
      <c r="G479" s="199">
        <f>SUM(G473:G478)</f>
        <v>207000</v>
      </c>
      <c r="H479" s="199">
        <f>SUM(H473:H478)</f>
        <v>207000</v>
      </c>
      <c r="I479" s="199">
        <f>SUM(I473:I478)</f>
        <v>207000</v>
      </c>
      <c r="J479" s="153"/>
      <c r="K479" s="152"/>
      <c r="L479" s="152"/>
    </row>
    <row r="480" spans="1:12" x14ac:dyDescent="0.3">
      <c r="A480" s="147"/>
      <c r="B480" s="444"/>
      <c r="C480" s="128"/>
      <c r="D480" s="128"/>
      <c r="E480" s="133"/>
      <c r="F480" s="133"/>
      <c r="G480" s="133"/>
      <c r="H480" s="133"/>
      <c r="I480" s="133"/>
      <c r="J480" s="133"/>
      <c r="K480" s="148"/>
      <c r="L480" s="148"/>
    </row>
    <row r="481" spans="1:12" x14ac:dyDescent="0.3">
      <c r="A481" s="147"/>
      <c r="B481" s="444"/>
      <c r="C481" s="128"/>
      <c r="D481" s="128"/>
      <c r="E481" s="133"/>
      <c r="F481" s="133"/>
      <c r="G481" s="133"/>
      <c r="H481" s="133"/>
      <c r="I481" s="133"/>
      <c r="J481" s="133"/>
      <c r="K481" s="148"/>
      <c r="L481" s="148">
        <v>94</v>
      </c>
    </row>
    <row r="482" spans="1:12" x14ac:dyDescent="0.3">
      <c r="A482" s="147"/>
      <c r="B482" s="444"/>
      <c r="C482" s="128"/>
      <c r="D482" s="128"/>
      <c r="E482" s="133"/>
      <c r="F482" s="133"/>
      <c r="G482" s="133"/>
      <c r="H482" s="133"/>
      <c r="I482" s="133"/>
      <c r="J482" s="133"/>
      <c r="K482" s="148"/>
      <c r="L482" s="148"/>
    </row>
    <row r="483" spans="1:12" x14ac:dyDescent="0.3">
      <c r="A483" s="147"/>
      <c r="B483" s="444"/>
      <c r="C483" s="128"/>
      <c r="D483" s="128"/>
      <c r="E483" s="133"/>
      <c r="F483" s="133"/>
      <c r="G483" s="133"/>
      <c r="H483" s="133"/>
      <c r="I483" s="133"/>
      <c r="J483" s="133"/>
      <c r="K483" s="148"/>
      <c r="L483" s="116" t="s">
        <v>928</v>
      </c>
    </row>
    <row r="484" spans="1:12" x14ac:dyDescent="0.3">
      <c r="A484" s="147"/>
      <c r="B484" s="444"/>
      <c r="C484" s="128"/>
      <c r="D484" s="128"/>
      <c r="E484" s="133"/>
      <c r="F484" s="133"/>
      <c r="G484" s="133"/>
      <c r="H484" s="133"/>
      <c r="I484" s="133"/>
      <c r="J484" s="133"/>
      <c r="K484" s="148"/>
      <c r="L484" s="192"/>
    </row>
    <row r="485" spans="1:12" x14ac:dyDescent="0.3">
      <c r="B485" s="423" t="s">
        <v>550</v>
      </c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</row>
    <row r="486" spans="1:12" x14ac:dyDescent="0.3">
      <c r="A486" s="118"/>
      <c r="B486" s="424"/>
      <c r="C486" s="118"/>
      <c r="D486" s="118" t="s">
        <v>78</v>
      </c>
      <c r="E486" s="777" t="s">
        <v>4</v>
      </c>
      <c r="F486" s="778"/>
      <c r="G486" s="778"/>
      <c r="H486" s="778"/>
      <c r="I486" s="779"/>
      <c r="J486" s="118" t="s">
        <v>422</v>
      </c>
      <c r="K486" s="118"/>
      <c r="L486" s="118" t="s">
        <v>80</v>
      </c>
    </row>
    <row r="487" spans="1:12" x14ac:dyDescent="0.3">
      <c r="A487" s="119" t="s">
        <v>76</v>
      </c>
      <c r="B487" s="425" t="s">
        <v>3</v>
      </c>
      <c r="C487" s="119" t="s">
        <v>77</v>
      </c>
      <c r="D487" s="119" t="s">
        <v>1078</v>
      </c>
      <c r="E487" s="119">
        <v>2561</v>
      </c>
      <c r="F487" s="119">
        <v>2562</v>
      </c>
      <c r="G487" s="119">
        <v>2563</v>
      </c>
      <c r="H487" s="119">
        <v>2564</v>
      </c>
      <c r="I487" s="119">
        <v>2565</v>
      </c>
      <c r="J487" s="119" t="s">
        <v>423</v>
      </c>
      <c r="K487" s="119" t="s">
        <v>79</v>
      </c>
      <c r="L487" s="119" t="s">
        <v>424</v>
      </c>
    </row>
    <row r="488" spans="1:12" x14ac:dyDescent="0.3">
      <c r="A488" s="121"/>
      <c r="B488" s="426"/>
      <c r="C488" s="121"/>
      <c r="D488" s="122" t="s">
        <v>1079</v>
      </c>
      <c r="E488" s="121" t="s">
        <v>5</v>
      </c>
      <c r="F488" s="121" t="s">
        <v>5</v>
      </c>
      <c r="G488" s="121" t="s">
        <v>5</v>
      </c>
      <c r="H488" s="121" t="s">
        <v>5</v>
      </c>
      <c r="I488" s="121" t="s">
        <v>5</v>
      </c>
      <c r="J488" s="121"/>
      <c r="K488" s="121"/>
      <c r="L488" s="121"/>
    </row>
    <row r="489" spans="1:12" ht="56.25" x14ac:dyDescent="0.3">
      <c r="A489" s="113">
        <v>7</v>
      </c>
      <c r="B489" s="428" t="s">
        <v>556</v>
      </c>
      <c r="C489" s="71" t="s">
        <v>110</v>
      </c>
      <c r="D489" s="113" t="s">
        <v>207</v>
      </c>
      <c r="E489" s="143">
        <v>50000</v>
      </c>
      <c r="F489" s="143">
        <v>50000</v>
      </c>
      <c r="G489" s="143">
        <v>50000</v>
      </c>
      <c r="H489" s="143">
        <v>50000</v>
      </c>
      <c r="I489" s="143">
        <v>50000</v>
      </c>
      <c r="J489" s="89" t="s">
        <v>817</v>
      </c>
      <c r="K489" s="71" t="s">
        <v>115</v>
      </c>
      <c r="L489" s="113" t="s">
        <v>88</v>
      </c>
    </row>
    <row r="490" spans="1:12" ht="56.25" x14ac:dyDescent="0.3">
      <c r="A490" s="73">
        <v>8</v>
      </c>
      <c r="B490" s="462" t="s">
        <v>202</v>
      </c>
      <c r="C490" s="72" t="s">
        <v>110</v>
      </c>
      <c r="D490" s="73" t="s">
        <v>207</v>
      </c>
      <c r="E490" s="74">
        <v>30000</v>
      </c>
      <c r="F490" s="74">
        <v>30000</v>
      </c>
      <c r="G490" s="74">
        <v>30000</v>
      </c>
      <c r="H490" s="74">
        <v>30000</v>
      </c>
      <c r="I490" s="74">
        <v>30000</v>
      </c>
      <c r="J490" s="75" t="s">
        <v>817</v>
      </c>
      <c r="K490" s="72" t="s">
        <v>115</v>
      </c>
      <c r="L490" s="73" t="s">
        <v>88</v>
      </c>
    </row>
    <row r="491" spans="1:12" ht="152.25" customHeight="1" x14ac:dyDescent="0.3">
      <c r="A491" s="140">
        <v>9</v>
      </c>
      <c r="B491" s="427" t="s">
        <v>1112</v>
      </c>
      <c r="C491" s="94" t="s">
        <v>557</v>
      </c>
      <c r="D491" s="140" t="s">
        <v>207</v>
      </c>
      <c r="E491" s="141">
        <v>20000</v>
      </c>
      <c r="F491" s="141">
        <v>20000</v>
      </c>
      <c r="G491" s="141">
        <v>20000</v>
      </c>
      <c r="H491" s="141">
        <v>20000</v>
      </c>
      <c r="I491" s="141">
        <v>20000</v>
      </c>
      <c r="J491" s="96" t="s">
        <v>818</v>
      </c>
      <c r="K491" s="94" t="s">
        <v>558</v>
      </c>
      <c r="L491" s="193" t="s">
        <v>559</v>
      </c>
    </row>
    <row r="492" spans="1:12" ht="75" x14ac:dyDescent="0.3">
      <c r="A492" s="113">
        <v>10</v>
      </c>
      <c r="B492" s="445" t="s">
        <v>20</v>
      </c>
      <c r="C492" s="71" t="s">
        <v>561</v>
      </c>
      <c r="D492" s="113" t="s">
        <v>207</v>
      </c>
      <c r="E492" s="143">
        <v>30000</v>
      </c>
      <c r="F492" s="143">
        <v>30000</v>
      </c>
      <c r="G492" s="143">
        <v>30000</v>
      </c>
      <c r="H492" s="143">
        <v>30000</v>
      </c>
      <c r="I492" s="143">
        <v>30000</v>
      </c>
      <c r="J492" s="89" t="s">
        <v>816</v>
      </c>
      <c r="K492" s="71" t="s">
        <v>562</v>
      </c>
      <c r="L492" s="113" t="s">
        <v>88</v>
      </c>
    </row>
    <row r="493" spans="1:12" ht="56.25" x14ac:dyDescent="0.3">
      <c r="A493" s="73">
        <v>11</v>
      </c>
      <c r="B493" s="447" t="s">
        <v>204</v>
      </c>
      <c r="C493" s="72" t="s">
        <v>563</v>
      </c>
      <c r="D493" s="73" t="s">
        <v>207</v>
      </c>
      <c r="E493" s="74">
        <v>50000</v>
      </c>
      <c r="F493" s="74">
        <v>50000</v>
      </c>
      <c r="G493" s="74">
        <v>50000</v>
      </c>
      <c r="H493" s="74">
        <v>50000</v>
      </c>
      <c r="I493" s="74">
        <v>50000</v>
      </c>
      <c r="J493" s="75" t="s">
        <v>817</v>
      </c>
      <c r="K493" s="72" t="s">
        <v>564</v>
      </c>
      <c r="L493" s="73" t="s">
        <v>88</v>
      </c>
    </row>
    <row r="494" spans="1:12" x14ac:dyDescent="0.3">
      <c r="A494" s="151"/>
      <c r="B494" s="459"/>
      <c r="C494" s="378" t="s">
        <v>1113</v>
      </c>
      <c r="D494" s="185">
        <v>11</v>
      </c>
      <c r="E494" s="199">
        <f>SUM(E489:E493)</f>
        <v>180000</v>
      </c>
      <c r="F494" s="199">
        <f>SUM(F489:F493)</f>
        <v>180000</v>
      </c>
      <c r="G494" s="199">
        <f>SUM(G489:G493)</f>
        <v>180000</v>
      </c>
      <c r="H494" s="199">
        <f>SUM(H489:H493)</f>
        <v>180000</v>
      </c>
      <c r="I494" s="199">
        <f>SUM(I489:I493)</f>
        <v>180000</v>
      </c>
      <c r="J494" s="194"/>
      <c r="K494" s="152"/>
      <c r="L494" s="152"/>
    </row>
    <row r="495" spans="1:12" x14ac:dyDescent="0.3">
      <c r="A495" s="148"/>
      <c r="B495" s="464"/>
      <c r="C495" s="343" t="s">
        <v>392</v>
      </c>
      <c r="D495" s="344">
        <v>11</v>
      </c>
      <c r="E495" s="345">
        <f>SUM(E494,E479)</f>
        <v>387000</v>
      </c>
      <c r="F495" s="345">
        <f>SUM(F494,F479)</f>
        <v>387000</v>
      </c>
      <c r="G495" s="345">
        <f>SUM(G494,G479)</f>
        <v>387000</v>
      </c>
      <c r="H495" s="345">
        <f>SUM(H494,H479)</f>
        <v>387000</v>
      </c>
      <c r="I495" s="345">
        <f>SUM(I494,I479)</f>
        <v>387000</v>
      </c>
      <c r="J495" s="195"/>
      <c r="K495" s="148"/>
      <c r="L495" s="148"/>
    </row>
    <row r="496" spans="1:12" x14ac:dyDescent="0.3">
      <c r="A496" s="148"/>
      <c r="B496" s="444"/>
      <c r="C496" s="196"/>
      <c r="D496" s="197"/>
      <c r="E496" s="198"/>
      <c r="F496" s="198"/>
      <c r="G496" s="198"/>
      <c r="H496" s="198"/>
      <c r="I496" s="198"/>
      <c r="J496" s="198"/>
      <c r="K496" s="148"/>
      <c r="L496" s="148">
        <v>95</v>
      </c>
    </row>
    <row r="497" spans="1:12" x14ac:dyDescent="0.3">
      <c r="A497" s="148"/>
      <c r="B497" s="444"/>
      <c r="C497" s="196"/>
      <c r="D497" s="197"/>
      <c r="E497" s="198"/>
      <c r="F497" s="198"/>
      <c r="G497" s="198"/>
      <c r="H497" s="198"/>
      <c r="I497" s="198"/>
      <c r="J497" s="198"/>
      <c r="K497" s="148"/>
      <c r="L497" s="148"/>
    </row>
    <row r="498" spans="1:12" x14ac:dyDescent="0.3">
      <c r="A498" s="148"/>
      <c r="B498" s="444"/>
      <c r="C498" s="176"/>
      <c r="D498" s="177"/>
      <c r="E498" s="175"/>
      <c r="F498" s="175"/>
      <c r="G498" s="175"/>
      <c r="H498" s="175"/>
      <c r="I498" s="175"/>
      <c r="J498" s="175"/>
      <c r="K498" s="148"/>
      <c r="L498" s="116" t="s">
        <v>928</v>
      </c>
    </row>
    <row r="499" spans="1:12" ht="23.25" x14ac:dyDescent="0.35">
      <c r="A499" s="180" t="s">
        <v>573</v>
      </c>
      <c r="B499" s="458"/>
      <c r="C499" s="180"/>
      <c r="D499" s="180"/>
      <c r="E499" s="180"/>
      <c r="F499" s="180"/>
      <c r="G499" s="180"/>
      <c r="H499" s="180"/>
      <c r="I499" s="180"/>
      <c r="J499" s="180"/>
      <c r="K499" s="180"/>
      <c r="L499" s="181"/>
    </row>
    <row r="500" spans="1:12" ht="23.25" x14ac:dyDescent="0.35">
      <c r="A500" s="780" t="s">
        <v>951</v>
      </c>
      <c r="B500" s="780"/>
      <c r="C500" s="780"/>
      <c r="D500" s="780"/>
      <c r="E500" s="780"/>
      <c r="F500" s="780"/>
      <c r="G500" s="780"/>
      <c r="H500" s="780"/>
      <c r="I500" s="780"/>
      <c r="J500" s="780"/>
      <c r="K500" s="780"/>
      <c r="L500" s="780"/>
    </row>
    <row r="501" spans="1:12" x14ac:dyDescent="0.3">
      <c r="B501" s="423" t="s">
        <v>386</v>
      </c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</row>
    <row r="502" spans="1:12" x14ac:dyDescent="0.3">
      <c r="B502" s="423" t="s">
        <v>570</v>
      </c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</row>
    <row r="503" spans="1:12" x14ac:dyDescent="0.3">
      <c r="A503" s="118"/>
      <c r="B503" s="424"/>
      <c r="C503" s="118"/>
      <c r="D503" s="118" t="s">
        <v>78</v>
      </c>
      <c r="E503" s="777" t="s">
        <v>4</v>
      </c>
      <c r="F503" s="778"/>
      <c r="G503" s="778"/>
      <c r="H503" s="778"/>
      <c r="I503" s="779"/>
      <c r="J503" s="118" t="s">
        <v>422</v>
      </c>
      <c r="K503" s="118"/>
      <c r="L503" s="118" t="s">
        <v>80</v>
      </c>
    </row>
    <row r="504" spans="1:12" ht="20.25" customHeight="1" x14ac:dyDescent="0.3">
      <c r="A504" s="119" t="s">
        <v>76</v>
      </c>
      <c r="B504" s="425" t="s">
        <v>3</v>
      </c>
      <c r="C504" s="119" t="s">
        <v>77</v>
      </c>
      <c r="D504" s="119" t="s">
        <v>1078</v>
      </c>
      <c r="E504" s="119">
        <v>2561</v>
      </c>
      <c r="F504" s="119">
        <v>2562</v>
      </c>
      <c r="G504" s="119">
        <v>2563</v>
      </c>
      <c r="H504" s="119">
        <v>2564</v>
      </c>
      <c r="I504" s="119">
        <v>2565</v>
      </c>
      <c r="J504" s="119" t="s">
        <v>423</v>
      </c>
      <c r="K504" s="119" t="s">
        <v>79</v>
      </c>
      <c r="L504" s="119" t="s">
        <v>424</v>
      </c>
    </row>
    <row r="505" spans="1:12" x14ac:dyDescent="0.3">
      <c r="A505" s="121"/>
      <c r="B505" s="426"/>
      <c r="C505" s="121"/>
      <c r="D505" s="122" t="s">
        <v>1079</v>
      </c>
      <c r="E505" s="121" t="s">
        <v>5</v>
      </c>
      <c r="F505" s="121" t="s">
        <v>5</v>
      </c>
      <c r="G505" s="121" t="s">
        <v>5</v>
      </c>
      <c r="H505" s="121" t="s">
        <v>5</v>
      </c>
      <c r="I505" s="121" t="s">
        <v>5</v>
      </c>
      <c r="J505" s="121"/>
      <c r="K505" s="121"/>
      <c r="L505" s="121"/>
    </row>
    <row r="506" spans="1:12" ht="75" x14ac:dyDescent="0.3">
      <c r="A506" s="140">
        <v>1</v>
      </c>
      <c r="B506" s="465" t="s">
        <v>21</v>
      </c>
      <c r="C506" s="94" t="s">
        <v>565</v>
      </c>
      <c r="D506" s="140" t="s">
        <v>228</v>
      </c>
      <c r="E506" s="141">
        <v>50000</v>
      </c>
      <c r="F506" s="141">
        <v>50000</v>
      </c>
      <c r="G506" s="141">
        <v>50000</v>
      </c>
      <c r="H506" s="141">
        <v>50000</v>
      </c>
      <c r="I506" s="141">
        <v>50000</v>
      </c>
      <c r="J506" s="96" t="s">
        <v>819</v>
      </c>
      <c r="K506" s="94" t="s">
        <v>566</v>
      </c>
      <c r="L506" s="140" t="s">
        <v>264</v>
      </c>
    </row>
    <row r="507" spans="1:12" ht="56.25" x14ac:dyDescent="0.3">
      <c r="A507" s="113">
        <v>2</v>
      </c>
      <c r="B507" s="452" t="s">
        <v>22</v>
      </c>
      <c r="C507" s="71" t="s">
        <v>567</v>
      </c>
      <c r="D507" s="113" t="s">
        <v>201</v>
      </c>
      <c r="E507" s="143">
        <v>10000</v>
      </c>
      <c r="F507" s="143">
        <v>10000</v>
      </c>
      <c r="G507" s="143">
        <v>10000</v>
      </c>
      <c r="H507" s="143">
        <v>10000</v>
      </c>
      <c r="I507" s="143">
        <v>10000</v>
      </c>
      <c r="J507" s="89" t="s">
        <v>820</v>
      </c>
      <c r="K507" s="71" t="s">
        <v>305</v>
      </c>
      <c r="L507" s="113" t="s">
        <v>88</v>
      </c>
    </row>
    <row r="508" spans="1:12" ht="75" x14ac:dyDescent="0.3">
      <c r="A508" s="73">
        <v>3</v>
      </c>
      <c r="B508" s="453" t="s">
        <v>1114</v>
      </c>
      <c r="C508" s="72" t="s">
        <v>568</v>
      </c>
      <c r="D508" s="73" t="s">
        <v>201</v>
      </c>
      <c r="E508" s="74">
        <v>400000</v>
      </c>
      <c r="F508" s="74">
        <v>400000</v>
      </c>
      <c r="G508" s="74">
        <v>400000</v>
      </c>
      <c r="H508" s="74">
        <v>400000</v>
      </c>
      <c r="I508" s="74">
        <v>400000</v>
      </c>
      <c r="J508" s="75" t="s">
        <v>821</v>
      </c>
      <c r="K508" s="72" t="s">
        <v>569</v>
      </c>
      <c r="L508" s="73" t="s">
        <v>88</v>
      </c>
    </row>
    <row r="509" spans="1:12" x14ac:dyDescent="0.3">
      <c r="A509" s="152"/>
      <c r="B509" s="459"/>
      <c r="C509" s="184" t="s">
        <v>392</v>
      </c>
      <c r="D509" s="185">
        <v>3</v>
      </c>
      <c r="E509" s="186">
        <f>SUM(E506:E508)</f>
        <v>460000</v>
      </c>
      <c r="F509" s="199">
        <f>SUM(F506:F508)</f>
        <v>460000</v>
      </c>
      <c r="G509" s="199">
        <f>SUM(G506:G508)</f>
        <v>460000</v>
      </c>
      <c r="H509" s="199">
        <f>SUM(H506:H508)</f>
        <v>460000</v>
      </c>
      <c r="I509" s="199">
        <f>SUM(I506:I508)</f>
        <v>460000</v>
      </c>
      <c r="J509" s="187"/>
      <c r="K509" s="152"/>
      <c r="L509" s="152"/>
    </row>
    <row r="518" spans="1:12" x14ac:dyDescent="0.3">
      <c r="L518" s="13">
        <v>96</v>
      </c>
    </row>
    <row r="520" spans="1:12" x14ac:dyDescent="0.3">
      <c r="L520" s="116" t="s">
        <v>928</v>
      </c>
    </row>
    <row r="521" spans="1:12" ht="23.25" x14ac:dyDescent="0.35">
      <c r="A521" s="180" t="s">
        <v>573</v>
      </c>
      <c r="B521" s="458"/>
      <c r="C521" s="180"/>
      <c r="D521" s="180"/>
      <c r="E521" s="180"/>
      <c r="F521" s="180"/>
      <c r="G521" s="180"/>
      <c r="H521" s="180"/>
      <c r="I521" s="180"/>
      <c r="J521" s="180"/>
      <c r="K521" s="180"/>
      <c r="L521" s="181"/>
    </row>
    <row r="522" spans="1:12" ht="23.25" x14ac:dyDescent="0.35">
      <c r="A522" s="780" t="s">
        <v>951</v>
      </c>
      <c r="B522" s="780"/>
      <c r="C522" s="780"/>
      <c r="D522" s="780"/>
      <c r="E522" s="780"/>
      <c r="F522" s="780"/>
      <c r="G522" s="780"/>
      <c r="H522" s="780"/>
      <c r="I522" s="780"/>
      <c r="J522" s="780"/>
      <c r="K522" s="780"/>
      <c r="L522" s="780"/>
    </row>
    <row r="523" spans="1:12" x14ac:dyDescent="0.3">
      <c r="B523" s="423" t="s">
        <v>386</v>
      </c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</row>
    <row r="524" spans="1:12" x14ac:dyDescent="0.3">
      <c r="B524" s="423" t="s">
        <v>572</v>
      </c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</row>
    <row r="525" spans="1:12" x14ac:dyDescent="0.3">
      <c r="A525" s="118"/>
      <c r="B525" s="424"/>
      <c r="C525" s="118"/>
      <c r="D525" s="118" t="s">
        <v>78</v>
      </c>
      <c r="E525" s="777" t="s">
        <v>4</v>
      </c>
      <c r="F525" s="778"/>
      <c r="G525" s="778"/>
      <c r="H525" s="778"/>
      <c r="I525" s="779"/>
      <c r="J525" s="118" t="s">
        <v>422</v>
      </c>
      <c r="K525" s="118"/>
      <c r="L525" s="118" t="s">
        <v>80</v>
      </c>
    </row>
    <row r="526" spans="1:12" x14ac:dyDescent="0.3">
      <c r="A526" s="119" t="s">
        <v>76</v>
      </c>
      <c r="B526" s="425" t="s">
        <v>3</v>
      </c>
      <c r="C526" s="119" t="s">
        <v>77</v>
      </c>
      <c r="D526" s="119" t="s">
        <v>1078</v>
      </c>
      <c r="E526" s="119">
        <v>2561</v>
      </c>
      <c r="F526" s="119">
        <v>2562</v>
      </c>
      <c r="G526" s="119">
        <v>2563</v>
      </c>
      <c r="H526" s="119">
        <v>2564</v>
      </c>
      <c r="I526" s="119">
        <v>2565</v>
      </c>
      <c r="J526" s="119" t="s">
        <v>423</v>
      </c>
      <c r="K526" s="119" t="s">
        <v>79</v>
      </c>
      <c r="L526" s="119" t="s">
        <v>424</v>
      </c>
    </row>
    <row r="527" spans="1:12" x14ac:dyDescent="0.3">
      <c r="A527" s="121"/>
      <c r="B527" s="426"/>
      <c r="C527" s="121"/>
      <c r="D527" s="122" t="s">
        <v>1079</v>
      </c>
      <c r="E527" s="121" t="s">
        <v>5</v>
      </c>
      <c r="F527" s="121" t="s">
        <v>5</v>
      </c>
      <c r="G527" s="121" t="s">
        <v>5</v>
      </c>
      <c r="H527" s="121" t="s">
        <v>5</v>
      </c>
      <c r="I527" s="121" t="s">
        <v>5</v>
      </c>
      <c r="J527" s="121"/>
      <c r="K527" s="121"/>
      <c r="L527" s="121"/>
    </row>
    <row r="528" spans="1:12" ht="53.25" customHeight="1" x14ac:dyDescent="0.3">
      <c r="A528" s="140">
        <v>1</v>
      </c>
      <c r="B528" s="463" t="s">
        <v>23</v>
      </c>
      <c r="C528" s="94" t="s">
        <v>571</v>
      </c>
      <c r="D528" s="140" t="s">
        <v>201</v>
      </c>
      <c r="E528" s="141">
        <v>10000</v>
      </c>
      <c r="F528" s="141">
        <v>10000</v>
      </c>
      <c r="G528" s="141">
        <v>10000</v>
      </c>
      <c r="H528" s="141">
        <v>10000</v>
      </c>
      <c r="I528" s="141">
        <v>10000</v>
      </c>
      <c r="J528" s="96" t="s">
        <v>822</v>
      </c>
      <c r="K528" s="94" t="s">
        <v>117</v>
      </c>
      <c r="L528" s="140" t="s">
        <v>88</v>
      </c>
    </row>
    <row r="529" spans="1:12" ht="42.75" customHeight="1" x14ac:dyDescent="0.3">
      <c r="A529" s="73">
        <v>2</v>
      </c>
      <c r="B529" s="462" t="s">
        <v>24</v>
      </c>
      <c r="C529" s="72" t="s">
        <v>116</v>
      </c>
      <c r="D529" s="73" t="s">
        <v>211</v>
      </c>
      <c r="E529" s="74">
        <v>10000</v>
      </c>
      <c r="F529" s="74">
        <v>10000</v>
      </c>
      <c r="G529" s="74">
        <v>10000</v>
      </c>
      <c r="H529" s="74">
        <v>10000</v>
      </c>
      <c r="I529" s="74">
        <v>10000</v>
      </c>
      <c r="J529" s="74" t="s">
        <v>823</v>
      </c>
      <c r="K529" s="72" t="s">
        <v>118</v>
      </c>
      <c r="L529" s="73" t="s">
        <v>88</v>
      </c>
    </row>
    <row r="530" spans="1:12" x14ac:dyDescent="0.3">
      <c r="A530" s="152"/>
      <c r="B530" s="459"/>
      <c r="C530" s="184" t="s">
        <v>392</v>
      </c>
      <c r="D530" s="185">
        <v>2</v>
      </c>
      <c r="E530" s="186">
        <f>SUM(E528:E529)</f>
        <v>20000</v>
      </c>
      <c r="F530" s="199">
        <f>SUM(F528:F529)</f>
        <v>20000</v>
      </c>
      <c r="G530" s="199">
        <f>SUM(G528:G529)</f>
        <v>20000</v>
      </c>
      <c r="H530" s="199">
        <f>SUM(H528:H529)</f>
        <v>20000</v>
      </c>
      <c r="I530" s="199">
        <f>SUM(I528:I529)</f>
        <v>20000</v>
      </c>
      <c r="J530" s="187"/>
      <c r="K530" s="152"/>
      <c r="L530" s="152"/>
    </row>
    <row r="531" spans="1:12" ht="20.25" customHeight="1" x14ac:dyDescent="0.3"/>
    <row r="544" spans="1:12" x14ac:dyDescent="0.3">
      <c r="L544" s="13">
        <v>97</v>
      </c>
    </row>
    <row r="546" spans="1:12" x14ac:dyDescent="0.3">
      <c r="L546" s="116" t="s">
        <v>928</v>
      </c>
    </row>
    <row r="547" spans="1:12" ht="23.25" x14ac:dyDescent="0.35">
      <c r="A547" s="180" t="s">
        <v>573</v>
      </c>
      <c r="B547" s="458"/>
      <c r="C547" s="180"/>
      <c r="D547" s="180"/>
      <c r="E547" s="180"/>
      <c r="F547" s="180"/>
      <c r="G547" s="180"/>
      <c r="H547" s="180"/>
      <c r="I547" s="180"/>
      <c r="J547" s="180"/>
      <c r="K547" s="180"/>
      <c r="L547" s="181"/>
    </row>
    <row r="548" spans="1:12" ht="23.25" x14ac:dyDescent="0.35">
      <c r="A548" s="780" t="s">
        <v>951</v>
      </c>
      <c r="B548" s="780"/>
      <c r="C548" s="780"/>
      <c r="D548" s="780"/>
      <c r="E548" s="780"/>
      <c r="F548" s="780"/>
      <c r="G548" s="780"/>
      <c r="H548" s="780"/>
      <c r="I548" s="780"/>
      <c r="J548" s="780"/>
      <c r="K548" s="780"/>
      <c r="L548" s="780"/>
    </row>
    <row r="549" spans="1:12" x14ac:dyDescent="0.3">
      <c r="B549" s="423" t="s">
        <v>386</v>
      </c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</row>
    <row r="550" spans="1:12" x14ac:dyDescent="0.3">
      <c r="B550" s="423" t="s">
        <v>574</v>
      </c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</row>
    <row r="551" spans="1:12" x14ac:dyDescent="0.3">
      <c r="A551" s="118"/>
      <c r="B551" s="424"/>
      <c r="C551" s="118"/>
      <c r="D551" s="118" t="s">
        <v>78</v>
      </c>
      <c r="E551" s="777" t="s">
        <v>4</v>
      </c>
      <c r="F551" s="778"/>
      <c r="G551" s="778"/>
      <c r="H551" s="778"/>
      <c r="I551" s="779"/>
      <c r="J551" s="118" t="s">
        <v>422</v>
      </c>
      <c r="K551" s="118"/>
      <c r="L551" s="118" t="s">
        <v>80</v>
      </c>
    </row>
    <row r="552" spans="1:12" x14ac:dyDescent="0.3">
      <c r="A552" s="119" t="s">
        <v>76</v>
      </c>
      <c r="B552" s="425" t="s">
        <v>3</v>
      </c>
      <c r="C552" s="119" t="s">
        <v>77</v>
      </c>
      <c r="D552" s="119" t="s">
        <v>1078</v>
      </c>
      <c r="E552" s="119">
        <v>2561</v>
      </c>
      <c r="F552" s="119">
        <v>2562</v>
      </c>
      <c r="G552" s="119">
        <v>2563</v>
      </c>
      <c r="H552" s="119">
        <v>2564</v>
      </c>
      <c r="I552" s="119">
        <v>2565</v>
      </c>
      <c r="J552" s="119" t="s">
        <v>423</v>
      </c>
      <c r="K552" s="119" t="s">
        <v>79</v>
      </c>
      <c r="L552" s="119" t="s">
        <v>424</v>
      </c>
    </row>
    <row r="553" spans="1:12" x14ac:dyDescent="0.3">
      <c r="A553" s="121"/>
      <c r="B553" s="426"/>
      <c r="C553" s="121"/>
      <c r="D553" s="122" t="s">
        <v>1079</v>
      </c>
      <c r="E553" s="121" t="s">
        <v>5</v>
      </c>
      <c r="F553" s="121" t="s">
        <v>5</v>
      </c>
      <c r="G553" s="121" t="s">
        <v>5</v>
      </c>
      <c r="H553" s="121" t="s">
        <v>5</v>
      </c>
      <c r="I553" s="121" t="s">
        <v>5</v>
      </c>
      <c r="J553" s="121"/>
      <c r="K553" s="121"/>
      <c r="L553" s="121"/>
    </row>
    <row r="554" spans="1:12" ht="69" customHeight="1" x14ac:dyDescent="0.3">
      <c r="A554" s="140">
        <v>1</v>
      </c>
      <c r="B554" s="442" t="s">
        <v>282</v>
      </c>
      <c r="C554" s="94" t="s">
        <v>575</v>
      </c>
      <c r="D554" s="140" t="s">
        <v>201</v>
      </c>
      <c r="E554" s="141">
        <v>30000</v>
      </c>
      <c r="F554" s="141">
        <v>30000</v>
      </c>
      <c r="G554" s="141">
        <v>30000</v>
      </c>
      <c r="H554" s="141">
        <v>30000</v>
      </c>
      <c r="I554" s="141">
        <v>30000</v>
      </c>
      <c r="J554" s="141" t="s">
        <v>824</v>
      </c>
      <c r="K554" s="94" t="s">
        <v>119</v>
      </c>
      <c r="L554" s="93" t="s">
        <v>582</v>
      </c>
    </row>
    <row r="555" spans="1:12" ht="46.5" customHeight="1" x14ac:dyDescent="0.3">
      <c r="A555" s="113">
        <v>2</v>
      </c>
      <c r="B555" s="461" t="s">
        <v>25</v>
      </c>
      <c r="C555" s="71" t="s">
        <v>120</v>
      </c>
      <c r="D555" s="113" t="s">
        <v>207</v>
      </c>
      <c r="E555" s="143">
        <v>300000</v>
      </c>
      <c r="F555" s="143">
        <v>300000</v>
      </c>
      <c r="G555" s="143">
        <v>300000</v>
      </c>
      <c r="H555" s="143">
        <v>300000</v>
      </c>
      <c r="I555" s="143">
        <v>300000</v>
      </c>
      <c r="J555" s="89" t="s">
        <v>817</v>
      </c>
      <c r="K555" s="71" t="s">
        <v>576</v>
      </c>
      <c r="L555" s="113" t="s">
        <v>88</v>
      </c>
    </row>
    <row r="556" spans="1:12" ht="84" customHeight="1" x14ac:dyDescent="0.3">
      <c r="A556" s="113">
        <v>3</v>
      </c>
      <c r="B556" s="428" t="s">
        <v>26</v>
      </c>
      <c r="C556" s="71" t="s">
        <v>578</v>
      </c>
      <c r="D556" s="113" t="s">
        <v>229</v>
      </c>
      <c r="E556" s="143">
        <v>10000</v>
      </c>
      <c r="F556" s="143">
        <v>10000</v>
      </c>
      <c r="G556" s="143">
        <v>10000</v>
      </c>
      <c r="H556" s="143">
        <v>10000</v>
      </c>
      <c r="I556" s="143">
        <v>10000</v>
      </c>
      <c r="J556" s="89" t="s">
        <v>825</v>
      </c>
      <c r="K556" s="105" t="s">
        <v>577</v>
      </c>
      <c r="L556" s="113" t="s">
        <v>84</v>
      </c>
    </row>
    <row r="557" spans="1:12" ht="77.25" customHeight="1" x14ac:dyDescent="0.3">
      <c r="A557" s="113">
        <v>4</v>
      </c>
      <c r="B557" s="428" t="s">
        <v>1057</v>
      </c>
      <c r="C557" s="71" t="s">
        <v>1056</v>
      </c>
      <c r="D557" s="113" t="s">
        <v>207</v>
      </c>
      <c r="E557" s="143">
        <v>200000</v>
      </c>
      <c r="F557" s="143">
        <v>200000</v>
      </c>
      <c r="G557" s="143">
        <v>200000</v>
      </c>
      <c r="H557" s="143">
        <v>200000</v>
      </c>
      <c r="I557" s="143">
        <v>200000</v>
      </c>
      <c r="J557" s="89" t="s">
        <v>826</v>
      </c>
      <c r="K557" s="71" t="s">
        <v>579</v>
      </c>
      <c r="L557" s="113" t="s">
        <v>88</v>
      </c>
    </row>
    <row r="558" spans="1:12" ht="54" customHeight="1" x14ac:dyDescent="0.3">
      <c r="A558" s="113">
        <v>5</v>
      </c>
      <c r="B558" s="466" t="s">
        <v>27</v>
      </c>
      <c r="C558" s="71" t="s">
        <v>121</v>
      </c>
      <c r="D558" s="113" t="s">
        <v>207</v>
      </c>
      <c r="E558" s="143">
        <v>50000</v>
      </c>
      <c r="F558" s="143">
        <v>50000</v>
      </c>
      <c r="G558" s="143">
        <v>50000</v>
      </c>
      <c r="H558" s="143">
        <v>50000</v>
      </c>
      <c r="I558" s="143">
        <v>50000</v>
      </c>
      <c r="J558" s="89" t="s">
        <v>827</v>
      </c>
      <c r="K558" s="277" t="s">
        <v>580</v>
      </c>
      <c r="L558" s="113" t="s">
        <v>88</v>
      </c>
    </row>
    <row r="559" spans="1:12" x14ac:dyDescent="0.3">
      <c r="A559" s="152"/>
      <c r="B559" s="459"/>
      <c r="C559" s="184" t="s">
        <v>392</v>
      </c>
      <c r="D559" s="185">
        <v>5</v>
      </c>
      <c r="E559" s="186">
        <f>SUM(E554:E558)</f>
        <v>590000</v>
      </c>
      <c r="F559" s="186">
        <f>SUM(F554:F558)</f>
        <v>590000</v>
      </c>
      <c r="G559" s="186">
        <f>SUM(G554:G558)</f>
        <v>590000</v>
      </c>
      <c r="H559" s="186">
        <f>SUM(H554:H558)</f>
        <v>590000</v>
      </c>
      <c r="I559" s="186">
        <f>SUM(I554:I558)</f>
        <v>590000</v>
      </c>
      <c r="J559" s="187"/>
      <c r="K559" s="152"/>
      <c r="L559" s="151"/>
    </row>
    <row r="560" spans="1:12" x14ac:dyDescent="0.3">
      <c r="A560" s="148"/>
      <c r="B560" s="444"/>
      <c r="C560" s="176"/>
      <c r="D560" s="177"/>
      <c r="E560" s="175"/>
      <c r="F560" s="175"/>
      <c r="G560" s="175"/>
      <c r="H560" s="175"/>
      <c r="I560" s="175"/>
      <c r="J560" s="175"/>
      <c r="K560" s="148"/>
      <c r="L560" s="147"/>
    </row>
    <row r="561" spans="1:12" x14ac:dyDescent="0.3">
      <c r="A561" s="148"/>
      <c r="B561" s="444"/>
      <c r="C561" s="176"/>
      <c r="D561" s="177"/>
      <c r="E561" s="175"/>
      <c r="F561" s="175"/>
      <c r="G561" s="175"/>
      <c r="H561" s="175"/>
      <c r="I561" s="175"/>
      <c r="J561" s="175"/>
      <c r="K561" s="148"/>
      <c r="L561" s="147"/>
    </row>
    <row r="562" spans="1:12" x14ac:dyDescent="0.3">
      <c r="A562" s="148"/>
      <c r="B562" s="444"/>
      <c r="C562" s="176"/>
      <c r="D562" s="177"/>
      <c r="E562" s="175"/>
      <c r="F562" s="175"/>
      <c r="G562" s="175"/>
      <c r="H562" s="175"/>
      <c r="I562" s="175"/>
      <c r="J562" s="175"/>
      <c r="K562" s="148"/>
      <c r="L562" s="528">
        <v>98</v>
      </c>
    </row>
    <row r="563" spans="1:12" x14ac:dyDescent="0.3">
      <c r="A563" s="148"/>
      <c r="B563" s="444"/>
      <c r="C563" s="176"/>
      <c r="D563" s="177"/>
      <c r="E563" s="175"/>
      <c r="F563" s="175"/>
      <c r="G563" s="175"/>
      <c r="H563" s="175"/>
      <c r="I563" s="175"/>
      <c r="J563" s="175"/>
      <c r="K563" s="148"/>
      <c r="L563" s="147"/>
    </row>
    <row r="564" spans="1:12" x14ac:dyDescent="0.3">
      <c r="A564" s="148"/>
      <c r="B564" s="444"/>
      <c r="C564" s="176"/>
      <c r="D564" s="177"/>
      <c r="E564" s="175"/>
      <c r="F564" s="175"/>
      <c r="G564" s="175"/>
      <c r="H564" s="175"/>
      <c r="I564" s="175"/>
      <c r="J564" s="175"/>
      <c r="K564" s="148"/>
      <c r="L564" s="116" t="s">
        <v>928</v>
      </c>
    </row>
    <row r="565" spans="1:12" x14ac:dyDescent="0.3">
      <c r="B565" s="423" t="s">
        <v>386</v>
      </c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</row>
    <row r="566" spans="1:12" x14ac:dyDescent="0.3">
      <c r="B566" s="423" t="s">
        <v>574</v>
      </c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</row>
    <row r="567" spans="1:12" x14ac:dyDescent="0.3">
      <c r="A567" s="118"/>
      <c r="B567" s="424"/>
      <c r="C567" s="118"/>
      <c r="D567" s="118" t="s">
        <v>78</v>
      </c>
      <c r="E567" s="777" t="s">
        <v>4</v>
      </c>
      <c r="F567" s="778"/>
      <c r="G567" s="778"/>
      <c r="H567" s="778"/>
      <c r="I567" s="779"/>
      <c r="J567" s="118" t="s">
        <v>422</v>
      </c>
      <c r="K567" s="118"/>
      <c r="L567" s="118" t="s">
        <v>80</v>
      </c>
    </row>
    <row r="568" spans="1:12" x14ac:dyDescent="0.3">
      <c r="A568" s="119" t="s">
        <v>76</v>
      </c>
      <c r="B568" s="425" t="s">
        <v>3</v>
      </c>
      <c r="C568" s="119" t="s">
        <v>77</v>
      </c>
      <c r="D568" s="119" t="s">
        <v>1078</v>
      </c>
      <c r="E568" s="119">
        <v>2561</v>
      </c>
      <c r="F568" s="119">
        <v>2562</v>
      </c>
      <c r="G568" s="119">
        <v>2563</v>
      </c>
      <c r="H568" s="119">
        <v>2564</v>
      </c>
      <c r="I568" s="119">
        <v>2565</v>
      </c>
      <c r="J568" s="119" t="s">
        <v>423</v>
      </c>
      <c r="K568" s="119" t="s">
        <v>79</v>
      </c>
      <c r="L568" s="119" t="s">
        <v>424</v>
      </c>
    </row>
    <row r="569" spans="1:12" x14ac:dyDescent="0.3">
      <c r="A569" s="121"/>
      <c r="B569" s="426"/>
      <c r="C569" s="121"/>
      <c r="D569" s="122" t="s">
        <v>1079</v>
      </c>
      <c r="E569" s="121" t="s">
        <v>5</v>
      </c>
      <c r="F569" s="121" t="s">
        <v>5</v>
      </c>
      <c r="G569" s="121" t="s">
        <v>5</v>
      </c>
      <c r="H569" s="121" t="s">
        <v>5</v>
      </c>
      <c r="I569" s="121" t="s">
        <v>5</v>
      </c>
      <c r="J569" s="121"/>
      <c r="K569" s="121"/>
      <c r="L569" s="121"/>
    </row>
    <row r="570" spans="1:12" ht="72" customHeight="1" x14ac:dyDescent="0.3">
      <c r="A570" s="113">
        <v>6</v>
      </c>
      <c r="B570" s="438" t="s">
        <v>1031</v>
      </c>
      <c r="C570" s="71" t="s">
        <v>1032</v>
      </c>
      <c r="D570" s="87" t="s">
        <v>207</v>
      </c>
      <c r="E570" s="89">
        <v>30000</v>
      </c>
      <c r="F570" s="89">
        <v>30000</v>
      </c>
      <c r="G570" s="89">
        <v>30000</v>
      </c>
      <c r="H570" s="89">
        <v>30000</v>
      </c>
      <c r="I570" s="89">
        <v>30000</v>
      </c>
      <c r="J570" s="89" t="s">
        <v>817</v>
      </c>
      <c r="K570" s="71" t="s">
        <v>1034</v>
      </c>
      <c r="L570" s="113" t="s">
        <v>88</v>
      </c>
    </row>
    <row r="571" spans="1:12" ht="68.25" customHeight="1" x14ac:dyDescent="0.3">
      <c r="A571" s="276">
        <v>7</v>
      </c>
      <c r="B571" s="438" t="s">
        <v>1029</v>
      </c>
      <c r="C571" s="71" t="s">
        <v>1033</v>
      </c>
      <c r="D571" s="87" t="s">
        <v>207</v>
      </c>
      <c r="E571" s="89">
        <v>30000</v>
      </c>
      <c r="F571" s="89">
        <v>30000</v>
      </c>
      <c r="G571" s="89">
        <v>30000</v>
      </c>
      <c r="H571" s="89">
        <v>30000</v>
      </c>
      <c r="I571" s="89">
        <v>30000</v>
      </c>
      <c r="J571" s="89" t="s">
        <v>817</v>
      </c>
      <c r="K571" s="71" t="s">
        <v>1035</v>
      </c>
      <c r="L571" s="113" t="s">
        <v>88</v>
      </c>
    </row>
    <row r="572" spans="1:12" ht="74.25" customHeight="1" x14ac:dyDescent="0.3">
      <c r="A572" s="276">
        <v>8</v>
      </c>
      <c r="B572" s="438" t="s">
        <v>1030</v>
      </c>
      <c r="C572" s="71" t="s">
        <v>581</v>
      </c>
      <c r="D572" s="87" t="s">
        <v>207</v>
      </c>
      <c r="E572" s="89">
        <v>30000</v>
      </c>
      <c r="F572" s="89">
        <v>30000</v>
      </c>
      <c r="G572" s="89">
        <v>30000</v>
      </c>
      <c r="H572" s="89">
        <v>30000</v>
      </c>
      <c r="I572" s="89">
        <v>30000</v>
      </c>
      <c r="J572" s="89" t="s">
        <v>817</v>
      </c>
      <c r="K572" s="71" t="s">
        <v>1036</v>
      </c>
      <c r="L572" s="113" t="s">
        <v>88</v>
      </c>
    </row>
    <row r="573" spans="1:12" ht="64.5" customHeight="1" x14ac:dyDescent="0.3">
      <c r="A573" s="73">
        <v>9</v>
      </c>
      <c r="B573" s="462" t="s">
        <v>205</v>
      </c>
      <c r="C573" s="72" t="s">
        <v>220</v>
      </c>
      <c r="D573" s="73" t="s">
        <v>207</v>
      </c>
      <c r="E573" s="74">
        <v>50000</v>
      </c>
      <c r="F573" s="74">
        <v>50000</v>
      </c>
      <c r="G573" s="74">
        <v>50000</v>
      </c>
      <c r="H573" s="74">
        <v>50000</v>
      </c>
      <c r="I573" s="74">
        <v>50000</v>
      </c>
      <c r="J573" s="75" t="s">
        <v>817</v>
      </c>
      <c r="K573" s="288" t="s">
        <v>213</v>
      </c>
      <c r="L573" s="73" t="s">
        <v>88</v>
      </c>
    </row>
    <row r="574" spans="1:12" x14ac:dyDescent="0.3">
      <c r="A574" s="152"/>
      <c r="B574" s="459"/>
      <c r="C574" s="184" t="s">
        <v>1115</v>
      </c>
      <c r="D574" s="185">
        <v>9</v>
      </c>
      <c r="E574" s="186">
        <f>SUM(E570:E573)</f>
        <v>140000</v>
      </c>
      <c r="F574" s="186">
        <f>SUM(F570:F573)</f>
        <v>140000</v>
      </c>
      <c r="G574" s="186">
        <f>SUM(G570:G573)</f>
        <v>140000</v>
      </c>
      <c r="H574" s="186">
        <f>SUM(H570:H573)</f>
        <v>140000</v>
      </c>
      <c r="I574" s="186">
        <f>SUM(I570:I573)</f>
        <v>140000</v>
      </c>
      <c r="J574" s="187"/>
      <c r="K574" s="152"/>
      <c r="L574" s="151"/>
    </row>
    <row r="575" spans="1:12" x14ac:dyDescent="0.3">
      <c r="A575" s="148"/>
      <c r="B575" s="464"/>
      <c r="C575" s="343" t="s">
        <v>392</v>
      </c>
      <c r="D575" s="344">
        <v>9</v>
      </c>
      <c r="E575" s="345">
        <f>E559+E574</f>
        <v>730000</v>
      </c>
      <c r="F575" s="345">
        <f>F559+F574</f>
        <v>730000</v>
      </c>
      <c r="G575" s="345">
        <f>G559+G574</f>
        <v>730000</v>
      </c>
      <c r="H575" s="345">
        <f>H559+H574</f>
        <v>730000</v>
      </c>
      <c r="I575" s="345">
        <f>I559+I574</f>
        <v>730000</v>
      </c>
      <c r="J575" s="195"/>
      <c r="K575" s="148"/>
      <c r="L575" s="147"/>
    </row>
    <row r="576" spans="1:12" x14ac:dyDescent="0.3">
      <c r="A576" s="148"/>
      <c r="B576" s="444"/>
      <c r="C576" s="176"/>
      <c r="D576" s="177"/>
      <c r="E576" s="175"/>
      <c r="F576" s="175"/>
      <c r="G576" s="175"/>
      <c r="H576" s="175"/>
      <c r="I576" s="175"/>
      <c r="J576" s="175"/>
      <c r="K576" s="148"/>
      <c r="L576" s="147"/>
    </row>
    <row r="577" spans="1:12" x14ac:dyDescent="0.3">
      <c r="A577" s="148"/>
      <c r="B577" s="444"/>
      <c r="C577" s="176"/>
      <c r="D577" s="177"/>
      <c r="E577" s="175"/>
      <c r="F577" s="175"/>
      <c r="G577" s="175"/>
      <c r="H577" s="175"/>
      <c r="I577" s="175"/>
      <c r="J577" s="175"/>
      <c r="K577" s="148"/>
      <c r="L577" s="147"/>
    </row>
    <row r="578" spans="1:12" x14ac:dyDescent="0.3">
      <c r="A578" s="148"/>
      <c r="B578" s="444"/>
      <c r="C578" s="176"/>
      <c r="D578" s="177"/>
      <c r="E578" s="175"/>
      <c r="F578" s="175"/>
      <c r="G578" s="175"/>
      <c r="H578" s="175"/>
      <c r="I578" s="175"/>
      <c r="J578" s="175"/>
      <c r="K578" s="148"/>
      <c r="L578" s="147"/>
    </row>
    <row r="579" spans="1:12" x14ac:dyDescent="0.3">
      <c r="A579" s="148"/>
      <c r="B579" s="444"/>
      <c r="C579" s="176"/>
      <c r="D579" s="177"/>
      <c r="E579" s="175"/>
      <c r="F579" s="175"/>
      <c r="G579" s="175"/>
      <c r="H579" s="175"/>
      <c r="I579" s="175"/>
      <c r="J579" s="175"/>
      <c r="K579" s="148"/>
      <c r="L579" s="147"/>
    </row>
    <row r="580" spans="1:12" x14ac:dyDescent="0.3">
      <c r="A580" s="148"/>
      <c r="B580" s="444"/>
      <c r="C580" s="176"/>
      <c r="D580" s="177"/>
      <c r="E580" s="175"/>
      <c r="F580" s="175"/>
      <c r="G580" s="175"/>
      <c r="H580" s="175"/>
      <c r="I580" s="175"/>
      <c r="J580" s="175"/>
      <c r="K580" s="148"/>
      <c r="L580" s="147"/>
    </row>
    <row r="581" spans="1:12" x14ac:dyDescent="0.3">
      <c r="A581" s="148"/>
      <c r="B581" s="444"/>
      <c r="C581" s="176"/>
      <c r="D581" s="177"/>
      <c r="E581" s="175"/>
      <c r="F581" s="175"/>
      <c r="G581" s="175"/>
      <c r="H581" s="175"/>
      <c r="I581" s="175"/>
      <c r="J581" s="175"/>
      <c r="K581" s="148"/>
      <c r="L581" s="147"/>
    </row>
    <row r="582" spans="1:12" x14ac:dyDescent="0.3">
      <c r="A582" s="148"/>
      <c r="B582" s="444"/>
      <c r="C582" s="176"/>
      <c r="D582" s="177"/>
      <c r="E582" s="175"/>
      <c r="F582" s="175"/>
      <c r="G582" s="175"/>
      <c r="H582" s="175"/>
      <c r="I582" s="175"/>
      <c r="J582" s="175"/>
      <c r="K582" s="148"/>
      <c r="L582" s="528">
        <v>99</v>
      </c>
    </row>
    <row r="583" spans="1:12" x14ac:dyDescent="0.3">
      <c r="A583" s="148"/>
      <c r="B583" s="444"/>
      <c r="C583" s="176"/>
      <c r="D583" s="177"/>
      <c r="E583" s="175"/>
      <c r="F583" s="175"/>
      <c r="G583" s="175"/>
      <c r="H583" s="175"/>
      <c r="I583" s="175"/>
      <c r="J583" s="175"/>
      <c r="K583" s="148"/>
      <c r="L583" s="147"/>
    </row>
    <row r="584" spans="1:12" x14ac:dyDescent="0.3">
      <c r="A584" s="148"/>
      <c r="B584" s="444"/>
      <c r="C584" s="176"/>
      <c r="D584" s="177"/>
      <c r="E584" s="175"/>
      <c r="F584" s="175"/>
      <c r="G584" s="175"/>
      <c r="H584" s="175"/>
      <c r="I584" s="175"/>
      <c r="J584" s="175"/>
      <c r="K584" s="148"/>
      <c r="L584" s="116" t="s">
        <v>928</v>
      </c>
    </row>
    <row r="585" spans="1:12" ht="23.25" x14ac:dyDescent="0.35">
      <c r="A585" s="180" t="s">
        <v>573</v>
      </c>
      <c r="B585" s="458"/>
      <c r="C585" s="180"/>
      <c r="D585" s="180"/>
      <c r="E585" s="180"/>
      <c r="F585" s="180"/>
      <c r="G585" s="180"/>
      <c r="H585" s="180"/>
      <c r="I585" s="180"/>
      <c r="J585" s="180"/>
      <c r="K585" s="180"/>
      <c r="L585" s="181"/>
    </row>
    <row r="586" spans="1:12" ht="23.25" x14ac:dyDescent="0.35">
      <c r="A586" s="780" t="s">
        <v>951</v>
      </c>
      <c r="B586" s="780"/>
      <c r="C586" s="780"/>
      <c r="D586" s="780"/>
      <c r="E586" s="780"/>
      <c r="F586" s="780"/>
      <c r="G586" s="780"/>
      <c r="H586" s="780"/>
      <c r="I586" s="780"/>
      <c r="J586" s="780"/>
      <c r="K586" s="780"/>
      <c r="L586" s="780"/>
    </row>
    <row r="587" spans="1:12" x14ac:dyDescent="0.3">
      <c r="B587" s="423" t="s">
        <v>386</v>
      </c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</row>
    <row r="588" spans="1:12" x14ac:dyDescent="0.3">
      <c r="B588" s="423" t="s">
        <v>583</v>
      </c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</row>
    <row r="589" spans="1:12" x14ac:dyDescent="0.3">
      <c r="A589" s="118"/>
      <c r="B589" s="424"/>
      <c r="C589" s="118"/>
      <c r="D589" s="118" t="s">
        <v>78</v>
      </c>
      <c r="E589" s="777" t="s">
        <v>4</v>
      </c>
      <c r="F589" s="778"/>
      <c r="G589" s="778"/>
      <c r="H589" s="778"/>
      <c r="I589" s="779"/>
      <c r="J589" s="118" t="s">
        <v>422</v>
      </c>
      <c r="K589" s="118"/>
      <c r="L589" s="118" t="s">
        <v>80</v>
      </c>
    </row>
    <row r="590" spans="1:12" x14ac:dyDescent="0.3">
      <c r="A590" s="119" t="s">
        <v>76</v>
      </c>
      <c r="B590" s="425" t="s">
        <v>3</v>
      </c>
      <c r="C590" s="119" t="s">
        <v>77</v>
      </c>
      <c r="D590" s="119" t="s">
        <v>1078</v>
      </c>
      <c r="E590" s="119">
        <v>2561</v>
      </c>
      <c r="F590" s="119">
        <v>2562</v>
      </c>
      <c r="G590" s="119">
        <v>2563</v>
      </c>
      <c r="H590" s="119">
        <v>2564</v>
      </c>
      <c r="I590" s="119">
        <v>2565</v>
      </c>
      <c r="J590" s="119" t="s">
        <v>423</v>
      </c>
      <c r="K590" s="119" t="s">
        <v>79</v>
      </c>
      <c r="L590" s="119" t="s">
        <v>424</v>
      </c>
    </row>
    <row r="591" spans="1:12" x14ac:dyDescent="0.3">
      <c r="A591" s="121"/>
      <c r="B591" s="426"/>
      <c r="C591" s="121"/>
      <c r="D591" s="122" t="s">
        <v>1079</v>
      </c>
      <c r="E591" s="121" t="s">
        <v>5</v>
      </c>
      <c r="F591" s="121" t="s">
        <v>5</v>
      </c>
      <c r="G591" s="121" t="s">
        <v>5</v>
      </c>
      <c r="H591" s="121" t="s">
        <v>5</v>
      </c>
      <c r="I591" s="121" t="s">
        <v>5</v>
      </c>
      <c r="J591" s="121"/>
      <c r="K591" s="121"/>
      <c r="L591" s="121"/>
    </row>
    <row r="592" spans="1:12" ht="87.75" customHeight="1" x14ac:dyDescent="0.3">
      <c r="A592" s="140">
        <v>1</v>
      </c>
      <c r="B592" s="463" t="s">
        <v>28</v>
      </c>
      <c r="C592" s="94" t="s">
        <v>584</v>
      </c>
      <c r="D592" s="140" t="s">
        <v>211</v>
      </c>
      <c r="E592" s="141">
        <v>100000</v>
      </c>
      <c r="F592" s="141">
        <v>100000</v>
      </c>
      <c r="G592" s="141">
        <v>100000</v>
      </c>
      <c r="H592" s="141">
        <v>100000</v>
      </c>
      <c r="I592" s="141">
        <v>100000</v>
      </c>
      <c r="J592" s="96" t="s">
        <v>828</v>
      </c>
      <c r="K592" s="94" t="s">
        <v>123</v>
      </c>
      <c r="L592" s="140" t="s">
        <v>88</v>
      </c>
    </row>
    <row r="593" spans="1:23" ht="87.75" customHeight="1" x14ac:dyDescent="0.3">
      <c r="A593" s="113">
        <v>2</v>
      </c>
      <c r="B593" s="428" t="s">
        <v>29</v>
      </c>
      <c r="C593" s="71" t="s">
        <v>585</v>
      </c>
      <c r="D593" s="113" t="s">
        <v>230</v>
      </c>
      <c r="E593" s="143">
        <v>5000</v>
      </c>
      <c r="F593" s="143">
        <v>5000</v>
      </c>
      <c r="G593" s="143">
        <v>5000</v>
      </c>
      <c r="H593" s="143">
        <v>5000</v>
      </c>
      <c r="I593" s="143">
        <v>5000</v>
      </c>
      <c r="J593" s="89" t="s">
        <v>829</v>
      </c>
      <c r="K593" s="71" t="s">
        <v>124</v>
      </c>
      <c r="L593" s="113" t="s">
        <v>88</v>
      </c>
    </row>
    <row r="594" spans="1:23" ht="89.25" customHeight="1" x14ac:dyDescent="0.3">
      <c r="A594" s="113">
        <v>3</v>
      </c>
      <c r="B594" s="428" t="s">
        <v>586</v>
      </c>
      <c r="C594" s="71" t="s">
        <v>587</v>
      </c>
      <c r="D594" s="113" t="s">
        <v>234</v>
      </c>
      <c r="E594" s="143">
        <v>150000</v>
      </c>
      <c r="F594" s="143">
        <v>150000</v>
      </c>
      <c r="G594" s="143">
        <v>150000</v>
      </c>
      <c r="H594" s="143">
        <v>150000</v>
      </c>
      <c r="I594" s="143">
        <v>150000</v>
      </c>
      <c r="J594" s="89" t="s">
        <v>830</v>
      </c>
      <c r="K594" s="71" t="s">
        <v>588</v>
      </c>
      <c r="L594" s="113" t="s">
        <v>88</v>
      </c>
    </row>
    <row r="595" spans="1:23" ht="69.75" customHeight="1" x14ac:dyDescent="0.3">
      <c r="A595" s="73">
        <v>4</v>
      </c>
      <c r="B595" s="462" t="s">
        <v>30</v>
      </c>
      <c r="C595" s="97" t="s">
        <v>122</v>
      </c>
      <c r="D595" s="73" t="s">
        <v>342</v>
      </c>
      <c r="E595" s="74">
        <v>400000</v>
      </c>
      <c r="F595" s="74">
        <v>400000</v>
      </c>
      <c r="G595" s="74">
        <v>400000</v>
      </c>
      <c r="H595" s="74">
        <v>400000</v>
      </c>
      <c r="I595" s="74">
        <v>400000</v>
      </c>
      <c r="J595" s="560" t="s">
        <v>831</v>
      </c>
      <c r="K595" s="72" t="s">
        <v>125</v>
      </c>
      <c r="L595" s="73" t="s">
        <v>88</v>
      </c>
    </row>
    <row r="596" spans="1:23" x14ac:dyDescent="0.3">
      <c r="A596" s="139"/>
      <c r="B596" s="467"/>
      <c r="C596" s="378" t="s">
        <v>392</v>
      </c>
      <c r="D596" s="173">
        <v>4</v>
      </c>
      <c r="E596" s="553">
        <f>SUM(E592:E595)</f>
        <v>655000</v>
      </c>
      <c r="F596" s="553">
        <f>SUM(F592:F595)</f>
        <v>655000</v>
      </c>
      <c r="G596" s="553">
        <f>SUM(G592:G595)</f>
        <v>655000</v>
      </c>
      <c r="H596" s="553">
        <f>SUM(H592:H595)</f>
        <v>655000</v>
      </c>
      <c r="I596" s="553">
        <f>SUM(I592:I595)</f>
        <v>655000</v>
      </c>
      <c r="J596" s="347"/>
      <c r="K596" s="30"/>
      <c r="L596" s="139"/>
    </row>
    <row r="597" spans="1:23" x14ac:dyDescent="0.3">
      <c r="A597" s="139"/>
      <c r="B597" s="467"/>
      <c r="C597" s="346"/>
      <c r="D597" s="139"/>
      <c r="E597" s="282"/>
      <c r="F597" s="282"/>
      <c r="G597" s="282"/>
      <c r="H597" s="282"/>
      <c r="I597" s="282"/>
      <c r="J597" s="347"/>
      <c r="K597" s="30"/>
      <c r="L597" s="139"/>
    </row>
    <row r="598" spans="1:23" x14ac:dyDescent="0.3">
      <c r="A598" s="139"/>
      <c r="B598" s="467"/>
      <c r="C598" s="346"/>
      <c r="D598" s="139"/>
      <c r="E598" s="282"/>
      <c r="F598" s="282"/>
      <c r="G598" s="282"/>
      <c r="H598" s="282"/>
      <c r="I598" s="282"/>
      <c r="J598" s="347"/>
      <c r="K598" s="30"/>
      <c r="L598" s="139"/>
    </row>
    <row r="599" spans="1:23" x14ac:dyDescent="0.3">
      <c r="A599" s="139"/>
      <c r="B599" s="467"/>
      <c r="C599" s="346"/>
      <c r="D599" s="139"/>
      <c r="E599" s="282"/>
      <c r="F599" s="282"/>
      <c r="G599" s="282"/>
      <c r="H599" s="282"/>
      <c r="I599" s="282"/>
      <c r="J599" s="347"/>
      <c r="K599" s="30"/>
      <c r="L599" s="530">
        <v>100</v>
      </c>
    </row>
    <row r="600" spans="1:23" x14ac:dyDescent="0.3">
      <c r="A600" s="139"/>
      <c r="B600" s="467"/>
      <c r="C600" s="346"/>
      <c r="D600" s="139"/>
      <c r="E600" s="282"/>
      <c r="F600" s="282"/>
      <c r="G600" s="282"/>
      <c r="H600" s="282"/>
      <c r="I600" s="282"/>
      <c r="J600" s="347"/>
      <c r="K600" s="30"/>
      <c r="L600" s="139"/>
    </row>
    <row r="601" spans="1:23" x14ac:dyDescent="0.3">
      <c r="A601" s="139"/>
      <c r="B601" s="467"/>
      <c r="C601" s="346"/>
      <c r="D601" s="139"/>
      <c r="E601" s="282"/>
      <c r="F601" s="282"/>
      <c r="G601" s="282"/>
      <c r="H601" s="282"/>
      <c r="I601" s="282"/>
      <c r="J601" s="347"/>
      <c r="K601" s="30"/>
      <c r="L601" s="116" t="s">
        <v>928</v>
      </c>
    </row>
    <row r="602" spans="1:23" x14ac:dyDescent="0.3">
      <c r="B602" s="423" t="s">
        <v>386</v>
      </c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</row>
    <row r="603" spans="1:23" x14ac:dyDescent="0.3">
      <c r="B603" s="423" t="s">
        <v>583</v>
      </c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</row>
    <row r="604" spans="1:23" x14ac:dyDescent="0.3">
      <c r="A604" s="118"/>
      <c r="B604" s="424"/>
      <c r="C604" s="118"/>
      <c r="D604" s="118" t="s">
        <v>78</v>
      </c>
      <c r="E604" s="777" t="s">
        <v>4</v>
      </c>
      <c r="F604" s="778"/>
      <c r="G604" s="778"/>
      <c r="H604" s="778"/>
      <c r="I604" s="779"/>
      <c r="J604" s="118" t="s">
        <v>422</v>
      </c>
      <c r="K604" s="118"/>
      <c r="L604" s="118" t="s">
        <v>80</v>
      </c>
    </row>
    <row r="605" spans="1:23" x14ac:dyDescent="0.3">
      <c r="A605" s="119" t="s">
        <v>76</v>
      </c>
      <c r="B605" s="425" t="s">
        <v>3</v>
      </c>
      <c r="C605" s="119" t="s">
        <v>77</v>
      </c>
      <c r="D605" s="119" t="s">
        <v>1078</v>
      </c>
      <c r="E605" s="119">
        <v>2561</v>
      </c>
      <c r="F605" s="119">
        <v>2562</v>
      </c>
      <c r="G605" s="119">
        <v>2563</v>
      </c>
      <c r="H605" s="119">
        <v>2564</v>
      </c>
      <c r="I605" s="119">
        <v>2565</v>
      </c>
      <c r="J605" s="119" t="s">
        <v>423</v>
      </c>
      <c r="K605" s="119" t="s">
        <v>79</v>
      </c>
      <c r="L605" s="119" t="s">
        <v>424</v>
      </c>
    </row>
    <row r="606" spans="1:23" x14ac:dyDescent="0.3">
      <c r="A606" s="121"/>
      <c r="B606" s="426"/>
      <c r="C606" s="121"/>
      <c r="D606" s="122" t="s">
        <v>1079</v>
      </c>
      <c r="E606" s="121" t="s">
        <v>5</v>
      </c>
      <c r="F606" s="121" t="s">
        <v>5</v>
      </c>
      <c r="G606" s="121" t="s">
        <v>5</v>
      </c>
      <c r="H606" s="121" t="s">
        <v>5</v>
      </c>
      <c r="I606" s="121" t="s">
        <v>5</v>
      </c>
      <c r="J606" s="121"/>
      <c r="K606" s="121"/>
      <c r="L606" s="121"/>
    </row>
    <row r="607" spans="1:23" ht="90.75" customHeight="1" x14ac:dyDescent="0.3">
      <c r="A607" s="214">
        <v>5</v>
      </c>
      <c r="B607" s="468" t="s">
        <v>343</v>
      </c>
      <c r="C607" s="250" t="s">
        <v>592</v>
      </c>
      <c r="D607" s="214" t="s">
        <v>211</v>
      </c>
      <c r="E607" s="251">
        <v>300000</v>
      </c>
      <c r="F607" s="251">
        <v>300000</v>
      </c>
      <c r="G607" s="251">
        <v>300000</v>
      </c>
      <c r="H607" s="251">
        <v>300000</v>
      </c>
      <c r="I607" s="251">
        <v>300000</v>
      </c>
      <c r="J607" s="252" t="s">
        <v>833</v>
      </c>
      <c r="K607" s="250" t="s">
        <v>593</v>
      </c>
      <c r="L607" s="214" t="s">
        <v>88</v>
      </c>
    </row>
    <row r="608" spans="1:23" ht="156" x14ac:dyDescent="0.3">
      <c r="A608" s="406">
        <v>6</v>
      </c>
      <c r="B608" s="492" t="s">
        <v>1153</v>
      </c>
      <c r="C608" s="413" t="s">
        <v>1148</v>
      </c>
      <c r="D608" s="415" t="s">
        <v>211</v>
      </c>
      <c r="E608" s="493">
        <v>200000</v>
      </c>
      <c r="F608" s="493">
        <v>200000</v>
      </c>
      <c r="G608" s="493">
        <v>200000</v>
      </c>
      <c r="H608" s="493">
        <v>200000</v>
      </c>
      <c r="I608" s="493">
        <v>200000</v>
      </c>
      <c r="J608" s="418" t="s">
        <v>1138</v>
      </c>
      <c r="K608" s="405" t="s">
        <v>416</v>
      </c>
      <c r="L608" s="409" t="s">
        <v>88</v>
      </c>
      <c r="M608" s="148"/>
      <c r="N608" s="176"/>
      <c r="O608" s="177"/>
      <c r="P608" s="178"/>
      <c r="Q608" s="178"/>
      <c r="R608" s="178"/>
      <c r="S608" s="178"/>
      <c r="T608" s="178"/>
      <c r="U608" s="175"/>
      <c r="V608" s="148"/>
      <c r="W608" s="148"/>
    </row>
    <row r="609" spans="1:13" ht="111" customHeight="1" x14ac:dyDescent="0.3">
      <c r="A609" s="406">
        <v>7</v>
      </c>
      <c r="B609" s="561" t="s">
        <v>1209</v>
      </c>
      <c r="C609" s="413" t="s">
        <v>1148</v>
      </c>
      <c r="D609" s="406" t="s">
        <v>211</v>
      </c>
      <c r="E609" s="580">
        <v>0</v>
      </c>
      <c r="F609" s="407">
        <v>850000</v>
      </c>
      <c r="G609" s="407">
        <v>850000</v>
      </c>
      <c r="H609" s="407">
        <v>850000</v>
      </c>
      <c r="I609" s="407">
        <v>850000</v>
      </c>
      <c r="J609" s="418" t="s">
        <v>1138</v>
      </c>
      <c r="K609" s="405" t="s">
        <v>416</v>
      </c>
      <c r="L609" s="409" t="s">
        <v>88</v>
      </c>
    </row>
    <row r="610" spans="1:13" s="163" customFormat="1" ht="24" x14ac:dyDescent="0.3">
      <c r="A610" s="162"/>
      <c r="B610" s="547"/>
      <c r="C610" s="378" t="s">
        <v>1092</v>
      </c>
      <c r="D610" s="173">
        <v>7</v>
      </c>
      <c r="E610" s="553">
        <f>SUM(E607:E609)</f>
        <v>500000</v>
      </c>
      <c r="F610" s="553">
        <f>SUM(F607:F609)</f>
        <v>1350000</v>
      </c>
      <c r="G610" s="553">
        <f>SUM(G607:G609)</f>
        <v>1350000</v>
      </c>
      <c r="H610" s="553">
        <f>SUM(H607:H609)</f>
        <v>1350000</v>
      </c>
      <c r="I610" s="553">
        <f>SUM(I607:I609)</f>
        <v>1350000</v>
      </c>
      <c r="J610" s="195"/>
      <c r="K610" s="162"/>
      <c r="L610" s="162"/>
      <c r="M610" s="349"/>
    </row>
    <row r="611" spans="1:13" x14ac:dyDescent="0.3">
      <c r="A611" s="148"/>
      <c r="B611" s="444"/>
      <c r="C611" s="176"/>
      <c r="D611" s="177"/>
      <c r="E611" s="203"/>
      <c r="F611" s="203"/>
      <c r="G611" s="203"/>
      <c r="H611" s="203"/>
      <c r="I611" s="203"/>
      <c r="J611" s="175"/>
      <c r="K611" s="148"/>
      <c r="L611" s="148"/>
    </row>
    <row r="612" spans="1:13" x14ac:dyDescent="0.3">
      <c r="A612" s="139"/>
      <c r="B612" s="467"/>
      <c r="C612" s="346"/>
      <c r="D612" s="139"/>
      <c r="E612" s="282"/>
      <c r="F612" s="282"/>
      <c r="G612" s="282"/>
      <c r="H612" s="282"/>
      <c r="I612" s="282"/>
      <c r="J612" s="347"/>
      <c r="K612" s="30"/>
      <c r="L612" s="530"/>
    </row>
    <row r="613" spans="1:13" x14ac:dyDescent="0.3">
      <c r="A613" s="139"/>
      <c r="B613" s="467"/>
      <c r="C613" s="346"/>
      <c r="D613" s="139"/>
      <c r="E613" s="282"/>
      <c r="F613" s="282"/>
      <c r="G613" s="282"/>
      <c r="H613" s="282"/>
      <c r="I613" s="282"/>
      <c r="J613" s="347"/>
      <c r="K613" s="30"/>
      <c r="L613" s="139"/>
    </row>
    <row r="614" spans="1:13" x14ac:dyDescent="0.3">
      <c r="A614" s="139"/>
      <c r="B614" s="467"/>
      <c r="C614" s="346"/>
      <c r="D614" s="139"/>
      <c r="E614" s="282"/>
      <c r="F614" s="282"/>
      <c r="G614" s="282"/>
      <c r="H614" s="282"/>
      <c r="I614" s="282"/>
      <c r="J614" s="347"/>
      <c r="K614" s="30"/>
      <c r="L614" s="139">
        <v>101</v>
      </c>
    </row>
    <row r="615" spans="1:13" x14ac:dyDescent="0.3">
      <c r="A615" s="139"/>
      <c r="B615" s="467"/>
      <c r="C615" s="346"/>
      <c r="D615" s="139"/>
      <c r="E615" s="282"/>
      <c r="F615" s="282"/>
      <c r="G615" s="282"/>
      <c r="H615" s="282"/>
      <c r="I615" s="282"/>
      <c r="J615" s="347"/>
      <c r="K615" s="30"/>
      <c r="L615" s="139"/>
    </row>
    <row r="616" spans="1:13" x14ac:dyDescent="0.3">
      <c r="A616" s="139"/>
      <c r="B616" s="467"/>
      <c r="C616" s="346"/>
      <c r="D616" s="139"/>
      <c r="E616" s="282"/>
      <c r="F616" s="282"/>
      <c r="G616" s="282"/>
      <c r="H616" s="282"/>
      <c r="I616" s="282"/>
      <c r="J616" s="347"/>
      <c r="K616" s="30"/>
      <c r="L616" s="116" t="s">
        <v>928</v>
      </c>
    </row>
    <row r="617" spans="1:13" x14ac:dyDescent="0.3">
      <c r="B617" s="423" t="s">
        <v>386</v>
      </c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</row>
    <row r="618" spans="1:13" x14ac:dyDescent="0.3">
      <c r="B618" s="423" t="s">
        <v>583</v>
      </c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</row>
    <row r="619" spans="1:13" x14ac:dyDescent="0.3">
      <c r="A619" s="118"/>
      <c r="B619" s="424"/>
      <c r="C619" s="118"/>
      <c r="D619" s="118" t="s">
        <v>78</v>
      </c>
      <c r="E619" s="777" t="s">
        <v>4</v>
      </c>
      <c r="F619" s="778"/>
      <c r="G619" s="778"/>
      <c r="H619" s="778"/>
      <c r="I619" s="779"/>
      <c r="J619" s="118" t="s">
        <v>422</v>
      </c>
      <c r="K619" s="118"/>
      <c r="L619" s="118" t="s">
        <v>80</v>
      </c>
    </row>
    <row r="620" spans="1:13" x14ac:dyDescent="0.3">
      <c r="A620" s="119" t="s">
        <v>76</v>
      </c>
      <c r="B620" s="425" t="s">
        <v>3</v>
      </c>
      <c r="C620" s="119" t="s">
        <v>77</v>
      </c>
      <c r="D620" s="119" t="s">
        <v>1078</v>
      </c>
      <c r="E620" s="119">
        <v>2561</v>
      </c>
      <c r="F620" s="119">
        <v>2562</v>
      </c>
      <c r="G620" s="119">
        <v>2563</v>
      </c>
      <c r="H620" s="119">
        <v>2564</v>
      </c>
      <c r="I620" s="119">
        <v>2565</v>
      </c>
      <c r="J620" s="119" t="s">
        <v>423</v>
      </c>
      <c r="K620" s="119" t="s">
        <v>79</v>
      </c>
      <c r="L620" s="119" t="s">
        <v>424</v>
      </c>
    </row>
    <row r="621" spans="1:13" x14ac:dyDescent="0.3">
      <c r="A621" s="121"/>
      <c r="B621" s="426"/>
      <c r="C621" s="121"/>
      <c r="D621" s="122" t="s">
        <v>1079</v>
      </c>
      <c r="E621" s="121" t="s">
        <v>5</v>
      </c>
      <c r="F621" s="121" t="s">
        <v>5</v>
      </c>
      <c r="G621" s="121" t="s">
        <v>5</v>
      </c>
      <c r="H621" s="121" t="s">
        <v>5</v>
      </c>
      <c r="I621" s="121" t="s">
        <v>5</v>
      </c>
      <c r="J621" s="121"/>
      <c r="K621" s="121"/>
      <c r="L621" s="121"/>
    </row>
    <row r="622" spans="1:13" ht="99" customHeight="1" x14ac:dyDescent="0.3">
      <c r="A622" s="113">
        <v>8</v>
      </c>
      <c r="B622" s="469" t="s">
        <v>328</v>
      </c>
      <c r="C622" s="201" t="s">
        <v>596</v>
      </c>
      <c r="D622" s="164" t="s">
        <v>211</v>
      </c>
      <c r="E622" s="202">
        <v>200000</v>
      </c>
      <c r="F622" s="202">
        <v>200000</v>
      </c>
      <c r="G622" s="202">
        <v>200000</v>
      </c>
      <c r="H622" s="202">
        <v>200000</v>
      </c>
      <c r="I622" s="202">
        <v>200000</v>
      </c>
      <c r="J622" s="89" t="s">
        <v>837</v>
      </c>
      <c r="K622" s="300" t="s">
        <v>597</v>
      </c>
      <c r="L622" s="113" t="s">
        <v>88</v>
      </c>
    </row>
    <row r="623" spans="1:13" ht="78" customHeight="1" x14ac:dyDescent="0.3">
      <c r="A623" s="113">
        <v>9</v>
      </c>
      <c r="B623" s="548" t="s">
        <v>363</v>
      </c>
      <c r="C623" s="201" t="s">
        <v>600</v>
      </c>
      <c r="D623" s="164" t="s">
        <v>211</v>
      </c>
      <c r="E623" s="549">
        <v>100000</v>
      </c>
      <c r="F623" s="550">
        <v>100000</v>
      </c>
      <c r="G623" s="550">
        <v>100000</v>
      </c>
      <c r="H623" s="550">
        <v>100000</v>
      </c>
      <c r="I623" s="550">
        <v>100000</v>
      </c>
      <c r="J623" s="551" t="s">
        <v>838</v>
      </c>
      <c r="K623" s="300" t="s">
        <v>601</v>
      </c>
      <c r="L623" s="113" t="s">
        <v>88</v>
      </c>
    </row>
    <row r="624" spans="1:13" ht="121.5" x14ac:dyDescent="0.3">
      <c r="A624" s="558">
        <v>10</v>
      </c>
      <c r="B624" s="559" t="s">
        <v>1207</v>
      </c>
      <c r="C624" s="72" t="s">
        <v>231</v>
      </c>
      <c r="D624" s="554" t="s">
        <v>211</v>
      </c>
      <c r="E624" s="581">
        <v>0</v>
      </c>
      <c r="F624" s="555">
        <v>250000</v>
      </c>
      <c r="G624" s="555">
        <v>250000</v>
      </c>
      <c r="H624" s="555">
        <v>250000</v>
      </c>
      <c r="I624" s="555">
        <v>250000</v>
      </c>
      <c r="J624" s="556" t="s">
        <v>836</v>
      </c>
      <c r="K624" s="58" t="s">
        <v>1208</v>
      </c>
      <c r="L624" s="557"/>
    </row>
    <row r="625" spans="1:13" s="163" customFormat="1" ht="24" x14ac:dyDescent="0.3">
      <c r="A625" s="162"/>
      <c r="B625" s="547"/>
      <c r="C625" s="378" t="s">
        <v>1203</v>
      </c>
      <c r="D625" s="173">
        <v>10</v>
      </c>
      <c r="E625" s="553">
        <f>SUM(E622:E624)</f>
        <v>300000</v>
      </c>
      <c r="F625" s="553">
        <f>SUM(F622:F624)</f>
        <v>550000</v>
      </c>
      <c r="G625" s="553">
        <f>SUM(G622:G624)</f>
        <v>550000</v>
      </c>
      <c r="H625" s="553">
        <f>SUM(H622:H624)</f>
        <v>550000</v>
      </c>
      <c r="I625" s="553">
        <f>SUM(I622:I624)</f>
        <v>550000</v>
      </c>
      <c r="J625" s="195"/>
      <c r="K625" s="162"/>
      <c r="L625" s="162"/>
      <c r="M625" s="349"/>
    </row>
    <row r="626" spans="1:13" s="163" customFormat="1" ht="24" x14ac:dyDescent="0.3">
      <c r="A626" s="162"/>
      <c r="B626" s="547"/>
      <c r="C626" s="498" t="s">
        <v>392</v>
      </c>
      <c r="D626" s="344">
        <v>10</v>
      </c>
      <c r="E626" s="348">
        <f>E596+E610+E625</f>
        <v>1455000</v>
      </c>
      <c r="F626" s="348">
        <f>F596+F610+F625</f>
        <v>2555000</v>
      </c>
      <c r="G626" s="348">
        <f>G596+G610+G625</f>
        <v>2555000</v>
      </c>
      <c r="H626" s="348">
        <f>H596+H610+H625</f>
        <v>2555000</v>
      </c>
      <c r="I626" s="348">
        <f>I596+I610+I625</f>
        <v>2555000</v>
      </c>
      <c r="J626" s="195"/>
      <c r="K626" s="162"/>
      <c r="L626" s="162"/>
    </row>
    <row r="627" spans="1:13" x14ac:dyDescent="0.3">
      <c r="A627" s="148"/>
      <c r="B627" s="444"/>
      <c r="C627" s="176"/>
      <c r="D627" s="177"/>
      <c r="E627" s="203"/>
      <c r="F627" s="203"/>
      <c r="G627" s="203"/>
      <c r="H627" s="203"/>
      <c r="I627" s="203"/>
      <c r="J627" s="175"/>
      <c r="K627" s="148"/>
      <c r="L627" s="148"/>
    </row>
    <row r="628" spans="1:13" x14ac:dyDescent="0.3">
      <c r="A628" s="148"/>
      <c r="B628" s="444"/>
      <c r="C628" s="176"/>
      <c r="D628" s="177"/>
      <c r="E628" s="203"/>
      <c r="F628" s="203"/>
      <c r="G628" s="203"/>
      <c r="H628" s="203"/>
      <c r="I628" s="203"/>
      <c r="J628" s="175"/>
      <c r="K628" s="148"/>
      <c r="L628" s="148"/>
    </row>
    <row r="629" spans="1:13" x14ac:dyDescent="0.3">
      <c r="A629" s="148"/>
      <c r="B629" s="444"/>
      <c r="C629" s="176"/>
      <c r="D629" s="177"/>
      <c r="E629" s="203"/>
      <c r="F629" s="203"/>
      <c r="G629" s="203"/>
      <c r="H629" s="203"/>
      <c r="I629" s="203"/>
      <c r="J629" s="175"/>
      <c r="K629" s="148"/>
      <c r="L629" s="148"/>
    </row>
    <row r="630" spans="1:13" x14ac:dyDescent="0.3">
      <c r="A630" s="148"/>
      <c r="B630" s="444"/>
      <c r="C630" s="176"/>
      <c r="D630" s="177"/>
      <c r="E630" s="203"/>
      <c r="F630" s="203"/>
      <c r="G630" s="203"/>
      <c r="H630" s="203"/>
      <c r="I630" s="203"/>
      <c r="J630" s="175"/>
      <c r="K630" s="148"/>
      <c r="L630" s="148"/>
    </row>
    <row r="631" spans="1:13" x14ac:dyDescent="0.3">
      <c r="A631" s="148"/>
      <c r="B631" s="444"/>
      <c r="C631" s="176"/>
      <c r="D631" s="177"/>
      <c r="E631" s="203"/>
      <c r="F631" s="203"/>
      <c r="G631" s="203"/>
      <c r="H631" s="203"/>
      <c r="I631" s="203"/>
      <c r="J631" s="175"/>
      <c r="K631" s="148"/>
      <c r="L631" s="148">
        <v>102</v>
      </c>
    </row>
    <row r="632" spans="1:13" x14ac:dyDescent="0.3">
      <c r="A632" s="148"/>
      <c r="B632" s="444"/>
      <c r="C632" s="176"/>
      <c r="D632" s="177"/>
      <c r="E632" s="203"/>
      <c r="F632" s="203"/>
      <c r="G632" s="203"/>
      <c r="H632" s="203"/>
      <c r="I632" s="203"/>
      <c r="J632" s="175"/>
      <c r="K632" s="148"/>
      <c r="L632" s="148"/>
    </row>
    <row r="633" spans="1:13" x14ac:dyDescent="0.3">
      <c r="A633" s="148"/>
      <c r="B633" s="444"/>
      <c r="C633" s="176"/>
      <c r="D633" s="177"/>
      <c r="E633" s="203"/>
      <c r="F633" s="203"/>
      <c r="G633" s="203"/>
      <c r="H633" s="203"/>
      <c r="I633" s="203"/>
      <c r="J633" s="175"/>
      <c r="K633" s="148"/>
      <c r="L633" s="116" t="s">
        <v>928</v>
      </c>
    </row>
    <row r="634" spans="1:13" ht="23.25" x14ac:dyDescent="0.35">
      <c r="A634" s="180" t="s">
        <v>573</v>
      </c>
      <c r="B634" s="458"/>
      <c r="C634" s="180"/>
      <c r="D634" s="180"/>
      <c r="E634" s="180"/>
      <c r="F634" s="180"/>
      <c r="G634" s="180"/>
      <c r="H634" s="180"/>
      <c r="I634" s="180"/>
      <c r="J634" s="180"/>
      <c r="K634" s="180"/>
      <c r="L634" s="181"/>
    </row>
    <row r="635" spans="1:13" ht="23.25" x14ac:dyDescent="0.35">
      <c r="A635" s="780" t="s">
        <v>951</v>
      </c>
      <c r="B635" s="780"/>
      <c r="C635" s="780"/>
      <c r="D635" s="780"/>
      <c r="E635" s="780"/>
      <c r="F635" s="780"/>
      <c r="G635" s="780"/>
      <c r="H635" s="780"/>
      <c r="I635" s="780"/>
      <c r="J635" s="780"/>
      <c r="K635" s="780"/>
      <c r="L635" s="780"/>
    </row>
    <row r="636" spans="1:13" x14ac:dyDescent="0.3">
      <c r="B636" s="423" t="s">
        <v>386</v>
      </c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</row>
    <row r="637" spans="1:13" x14ac:dyDescent="0.3">
      <c r="B637" s="423" t="s">
        <v>616</v>
      </c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</row>
    <row r="638" spans="1:13" x14ac:dyDescent="0.3">
      <c r="A638" s="118"/>
      <c r="B638" s="424"/>
      <c r="C638" s="118"/>
      <c r="D638" s="118" t="s">
        <v>78</v>
      </c>
      <c r="E638" s="777" t="s">
        <v>4</v>
      </c>
      <c r="F638" s="778"/>
      <c r="G638" s="778"/>
      <c r="H638" s="778"/>
      <c r="I638" s="779"/>
      <c r="J638" s="118" t="s">
        <v>422</v>
      </c>
      <c r="K638" s="118"/>
      <c r="L638" s="118" t="s">
        <v>80</v>
      </c>
    </row>
    <row r="639" spans="1:13" x14ac:dyDescent="0.3">
      <c r="A639" s="119" t="s">
        <v>76</v>
      </c>
      <c r="B639" s="425" t="s">
        <v>3</v>
      </c>
      <c r="C639" s="119" t="s">
        <v>77</v>
      </c>
      <c r="D639" s="119" t="s">
        <v>1078</v>
      </c>
      <c r="E639" s="119">
        <v>2561</v>
      </c>
      <c r="F639" s="119">
        <v>2562</v>
      </c>
      <c r="G639" s="119">
        <v>2563</v>
      </c>
      <c r="H639" s="119">
        <v>2564</v>
      </c>
      <c r="I639" s="119">
        <v>2565</v>
      </c>
      <c r="J639" s="119" t="s">
        <v>423</v>
      </c>
      <c r="K639" s="119" t="s">
        <v>79</v>
      </c>
      <c r="L639" s="119" t="s">
        <v>424</v>
      </c>
    </row>
    <row r="640" spans="1:13" x14ac:dyDescent="0.3">
      <c r="A640" s="121"/>
      <c r="B640" s="426"/>
      <c r="C640" s="121"/>
      <c r="D640" s="122" t="s">
        <v>1079</v>
      </c>
      <c r="E640" s="121" t="s">
        <v>5</v>
      </c>
      <c r="F640" s="121" t="s">
        <v>5</v>
      </c>
      <c r="G640" s="121" t="s">
        <v>5</v>
      </c>
      <c r="H640" s="121" t="s">
        <v>5</v>
      </c>
      <c r="I640" s="121" t="s">
        <v>5</v>
      </c>
      <c r="J640" s="121"/>
      <c r="K640" s="121"/>
      <c r="L640" s="121"/>
    </row>
    <row r="641" spans="1:19" ht="86.25" customHeight="1" x14ac:dyDescent="0.3">
      <c r="A641" s="140">
        <v>1</v>
      </c>
      <c r="B641" s="427" t="s">
        <v>297</v>
      </c>
      <c r="C641" s="94" t="s">
        <v>602</v>
      </c>
      <c r="D641" s="140" t="s">
        <v>235</v>
      </c>
      <c r="E641" s="141">
        <v>10000</v>
      </c>
      <c r="F641" s="141">
        <v>10000</v>
      </c>
      <c r="G641" s="141">
        <v>10000</v>
      </c>
      <c r="H641" s="141">
        <v>10000</v>
      </c>
      <c r="I641" s="141">
        <v>10000</v>
      </c>
      <c r="J641" s="96" t="s">
        <v>839</v>
      </c>
      <c r="K641" s="94" t="s">
        <v>603</v>
      </c>
      <c r="L641" s="140" t="s">
        <v>88</v>
      </c>
    </row>
    <row r="642" spans="1:19" ht="110.25" customHeight="1" x14ac:dyDescent="0.3">
      <c r="A642" s="113">
        <v>2</v>
      </c>
      <c r="B642" s="461" t="s">
        <v>31</v>
      </c>
      <c r="C642" s="71" t="s">
        <v>604</v>
      </c>
      <c r="D642" s="113" t="s">
        <v>234</v>
      </c>
      <c r="E642" s="143">
        <v>12000</v>
      </c>
      <c r="F642" s="143">
        <v>12000</v>
      </c>
      <c r="G642" s="143">
        <v>12000</v>
      </c>
      <c r="H642" s="143">
        <v>12000</v>
      </c>
      <c r="I642" s="143">
        <v>12000</v>
      </c>
      <c r="J642" s="89" t="s">
        <v>840</v>
      </c>
      <c r="K642" s="71" t="s">
        <v>131</v>
      </c>
      <c r="L642" s="113" t="s">
        <v>264</v>
      </c>
    </row>
    <row r="643" spans="1:19" ht="79.5" customHeight="1" x14ac:dyDescent="0.3">
      <c r="A643" s="113">
        <v>3</v>
      </c>
      <c r="B643" s="461" t="s">
        <v>32</v>
      </c>
      <c r="C643" s="71" t="s">
        <v>605</v>
      </c>
      <c r="D643" s="113" t="s">
        <v>234</v>
      </c>
      <c r="E643" s="143">
        <v>40000</v>
      </c>
      <c r="F643" s="143">
        <v>40000</v>
      </c>
      <c r="G643" s="143">
        <v>40000</v>
      </c>
      <c r="H643" s="143">
        <v>40000</v>
      </c>
      <c r="I643" s="143">
        <v>40000</v>
      </c>
      <c r="J643" s="89" t="s">
        <v>819</v>
      </c>
      <c r="K643" s="71" t="s">
        <v>606</v>
      </c>
      <c r="L643" s="113" t="s">
        <v>264</v>
      </c>
    </row>
    <row r="644" spans="1:19" ht="81" customHeight="1" x14ac:dyDescent="0.3">
      <c r="A644" s="73">
        <v>4</v>
      </c>
      <c r="B644" s="447" t="s">
        <v>33</v>
      </c>
      <c r="C644" s="72" t="s">
        <v>608</v>
      </c>
      <c r="D644" s="73" t="s">
        <v>236</v>
      </c>
      <c r="E644" s="74">
        <v>30000</v>
      </c>
      <c r="F644" s="74">
        <v>30000</v>
      </c>
      <c r="G644" s="74">
        <v>30000</v>
      </c>
      <c r="H644" s="74">
        <v>30000</v>
      </c>
      <c r="I644" s="74">
        <v>30000</v>
      </c>
      <c r="J644" s="75" t="s">
        <v>841</v>
      </c>
      <c r="K644" s="72" t="s">
        <v>607</v>
      </c>
      <c r="L644" s="73" t="s">
        <v>393</v>
      </c>
    </row>
    <row r="645" spans="1:19" x14ac:dyDescent="0.3">
      <c r="A645" s="139"/>
      <c r="B645" s="467"/>
      <c r="C645" s="172" t="s">
        <v>392</v>
      </c>
      <c r="D645" s="173">
        <v>4</v>
      </c>
      <c r="E645" s="351">
        <f>SUM(E641:E644)</f>
        <v>92000</v>
      </c>
      <c r="F645" s="351">
        <f>SUM(F641:F644)</f>
        <v>92000</v>
      </c>
      <c r="G645" s="351">
        <f>SUM(G641:G644)</f>
        <v>92000</v>
      </c>
      <c r="H645" s="351">
        <f>SUM(H641:H644)</f>
        <v>92000</v>
      </c>
      <c r="I645" s="351">
        <f>SUM(I641:I644)</f>
        <v>92000</v>
      </c>
      <c r="J645" s="30"/>
      <c r="K645" s="139"/>
      <c r="L645" s="282"/>
      <c r="M645" s="282"/>
      <c r="N645" s="282"/>
      <c r="O645" s="282"/>
      <c r="P645" s="282"/>
      <c r="Q645" s="31"/>
      <c r="R645" s="30"/>
      <c r="S645" s="139"/>
    </row>
    <row r="646" spans="1:19" x14ac:dyDescent="0.3">
      <c r="A646" s="139"/>
      <c r="B646" s="467"/>
      <c r="C646" s="352"/>
      <c r="D646" s="353"/>
      <c r="E646" s="354"/>
      <c r="F646" s="354"/>
      <c r="G646" s="354"/>
      <c r="H646" s="354"/>
      <c r="I646" s="354"/>
      <c r="J646" s="31"/>
      <c r="K646" s="30"/>
      <c r="L646" s="139"/>
    </row>
    <row r="647" spans="1:19" x14ac:dyDescent="0.3">
      <c r="A647" s="139"/>
      <c r="B647" s="467"/>
      <c r="C647" s="30"/>
      <c r="D647" s="139"/>
      <c r="E647" s="282"/>
      <c r="F647" s="282"/>
      <c r="G647" s="282"/>
      <c r="H647" s="282"/>
      <c r="I647" s="282"/>
      <c r="J647" s="31"/>
      <c r="K647" s="30"/>
      <c r="L647" s="530">
        <v>103</v>
      </c>
    </row>
    <row r="648" spans="1:19" x14ac:dyDescent="0.3">
      <c r="A648" s="139"/>
      <c r="B648" s="467"/>
      <c r="C648" s="30"/>
      <c r="D648" s="139"/>
      <c r="E648" s="282"/>
      <c r="F648" s="282"/>
      <c r="G648" s="282"/>
      <c r="H648" s="282"/>
      <c r="I648" s="282"/>
      <c r="J648" s="31"/>
      <c r="K648" s="30"/>
      <c r="L648" s="139"/>
    </row>
    <row r="649" spans="1:19" x14ac:dyDescent="0.3">
      <c r="A649" s="139"/>
      <c r="B649" s="467"/>
      <c r="C649" s="30"/>
      <c r="D649" s="139"/>
      <c r="E649" s="282"/>
      <c r="F649" s="282"/>
      <c r="G649" s="282"/>
      <c r="H649" s="282"/>
      <c r="I649" s="282"/>
      <c r="J649" s="31"/>
      <c r="K649" s="30"/>
      <c r="L649" s="116" t="s">
        <v>928</v>
      </c>
    </row>
    <row r="650" spans="1:19" x14ac:dyDescent="0.3">
      <c r="B650" s="423" t="s">
        <v>386</v>
      </c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</row>
    <row r="651" spans="1:19" x14ac:dyDescent="0.3">
      <c r="B651" s="423" t="s">
        <v>616</v>
      </c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</row>
    <row r="652" spans="1:19" x14ac:dyDescent="0.3">
      <c r="A652" s="118"/>
      <c r="B652" s="424"/>
      <c r="C652" s="118"/>
      <c r="D652" s="118" t="s">
        <v>78</v>
      </c>
      <c r="E652" s="777" t="s">
        <v>4</v>
      </c>
      <c r="F652" s="778"/>
      <c r="G652" s="778"/>
      <c r="H652" s="778"/>
      <c r="I652" s="779"/>
      <c r="J652" s="118" t="s">
        <v>422</v>
      </c>
      <c r="K652" s="118"/>
      <c r="L652" s="118" t="s">
        <v>80</v>
      </c>
    </row>
    <row r="653" spans="1:19" x14ac:dyDescent="0.3">
      <c r="A653" s="119" t="s">
        <v>76</v>
      </c>
      <c r="B653" s="425" t="s">
        <v>3</v>
      </c>
      <c r="C653" s="119" t="s">
        <v>77</v>
      </c>
      <c r="D653" s="119" t="s">
        <v>1078</v>
      </c>
      <c r="E653" s="119">
        <v>2561</v>
      </c>
      <c r="F653" s="119">
        <v>2562</v>
      </c>
      <c r="G653" s="119">
        <v>2563</v>
      </c>
      <c r="H653" s="119">
        <v>2564</v>
      </c>
      <c r="I653" s="119">
        <v>2565</v>
      </c>
      <c r="J653" s="119" t="s">
        <v>423</v>
      </c>
      <c r="K653" s="119" t="s">
        <v>79</v>
      </c>
      <c r="L653" s="119" t="s">
        <v>424</v>
      </c>
    </row>
    <row r="654" spans="1:19" x14ac:dyDescent="0.3">
      <c r="A654" s="121"/>
      <c r="B654" s="426"/>
      <c r="C654" s="121"/>
      <c r="D654" s="122" t="s">
        <v>1079</v>
      </c>
      <c r="E654" s="121" t="s">
        <v>5</v>
      </c>
      <c r="F654" s="121" t="s">
        <v>5</v>
      </c>
      <c r="G654" s="121" t="s">
        <v>5</v>
      </c>
      <c r="H654" s="121" t="s">
        <v>5</v>
      </c>
      <c r="I654" s="121" t="s">
        <v>5</v>
      </c>
      <c r="J654" s="121"/>
      <c r="K654" s="121"/>
      <c r="L654" s="121"/>
    </row>
    <row r="655" spans="1:19" ht="96" customHeight="1" x14ac:dyDescent="0.3">
      <c r="A655" s="113">
        <v>5</v>
      </c>
      <c r="B655" s="452" t="s">
        <v>126</v>
      </c>
      <c r="C655" s="71" t="s">
        <v>609</v>
      </c>
      <c r="D655" s="113" t="s">
        <v>236</v>
      </c>
      <c r="E655" s="143">
        <v>10000</v>
      </c>
      <c r="F655" s="143">
        <v>10000</v>
      </c>
      <c r="G655" s="143">
        <v>10000</v>
      </c>
      <c r="H655" s="143">
        <v>10000</v>
      </c>
      <c r="I655" s="143">
        <v>10000</v>
      </c>
      <c r="J655" s="89" t="s">
        <v>842</v>
      </c>
      <c r="K655" s="71" t="s">
        <v>132</v>
      </c>
      <c r="L655" s="113" t="s">
        <v>393</v>
      </c>
    </row>
    <row r="656" spans="1:19" ht="62.25" customHeight="1" x14ac:dyDescent="0.3">
      <c r="A656" s="113">
        <v>6</v>
      </c>
      <c r="B656" s="461" t="s">
        <v>127</v>
      </c>
      <c r="C656" s="71" t="s">
        <v>128</v>
      </c>
      <c r="D656" s="113" t="s">
        <v>207</v>
      </c>
      <c r="E656" s="143">
        <v>10000</v>
      </c>
      <c r="F656" s="143">
        <v>10000</v>
      </c>
      <c r="G656" s="143">
        <v>10000</v>
      </c>
      <c r="H656" s="143">
        <v>10000</v>
      </c>
      <c r="I656" s="143">
        <v>10000</v>
      </c>
      <c r="J656" s="89" t="s">
        <v>843</v>
      </c>
      <c r="K656" s="71" t="s">
        <v>133</v>
      </c>
      <c r="L656" s="113" t="s">
        <v>393</v>
      </c>
    </row>
    <row r="657" spans="1:12" ht="60.75" customHeight="1" x14ac:dyDescent="0.3">
      <c r="A657" s="276">
        <v>7</v>
      </c>
      <c r="B657" s="470" t="s">
        <v>129</v>
      </c>
      <c r="C657" s="100" t="s">
        <v>130</v>
      </c>
      <c r="D657" s="276" t="s">
        <v>237</v>
      </c>
      <c r="E657" s="278">
        <v>45000</v>
      </c>
      <c r="F657" s="278">
        <v>45000</v>
      </c>
      <c r="G657" s="278">
        <v>45000</v>
      </c>
      <c r="H657" s="278">
        <v>45000</v>
      </c>
      <c r="I657" s="278">
        <v>45000</v>
      </c>
      <c r="J657" s="275" t="s">
        <v>844</v>
      </c>
      <c r="K657" s="100" t="s">
        <v>134</v>
      </c>
      <c r="L657" s="276" t="s">
        <v>393</v>
      </c>
    </row>
    <row r="658" spans="1:12" ht="113.25" customHeight="1" x14ac:dyDescent="0.3">
      <c r="A658" s="73">
        <v>8</v>
      </c>
      <c r="B658" s="453" t="s">
        <v>394</v>
      </c>
      <c r="C658" s="72" t="s">
        <v>610</v>
      </c>
      <c r="D658" s="73" t="s">
        <v>207</v>
      </c>
      <c r="E658" s="74">
        <v>50000</v>
      </c>
      <c r="F658" s="74">
        <v>50000</v>
      </c>
      <c r="G658" s="74">
        <v>50000</v>
      </c>
      <c r="H658" s="74">
        <v>50000</v>
      </c>
      <c r="I658" s="74">
        <v>50000</v>
      </c>
      <c r="J658" s="75" t="s">
        <v>845</v>
      </c>
      <c r="K658" s="72" t="s">
        <v>611</v>
      </c>
      <c r="L658" s="73" t="s">
        <v>264</v>
      </c>
    </row>
    <row r="659" spans="1:12" ht="19.5" customHeight="1" x14ac:dyDescent="0.3">
      <c r="A659" s="139"/>
      <c r="B659" s="471"/>
      <c r="C659" s="172" t="s">
        <v>1092</v>
      </c>
      <c r="D659" s="173">
        <v>8</v>
      </c>
      <c r="E659" s="351">
        <f>SUM(E655:E658)</f>
        <v>115000</v>
      </c>
      <c r="F659" s="351">
        <f>SUM(F655:F658)</f>
        <v>115000</v>
      </c>
      <c r="G659" s="351">
        <f>SUM(G655:G658)</f>
        <v>115000</v>
      </c>
      <c r="H659" s="351">
        <f>SUM(H655:H658)</f>
        <v>115000</v>
      </c>
      <c r="I659" s="351">
        <f>SUM(I655:I658)</f>
        <v>115000</v>
      </c>
      <c r="J659" s="160"/>
      <c r="K659" s="32"/>
      <c r="L659" s="139"/>
    </row>
    <row r="660" spans="1:12" x14ac:dyDescent="0.3">
      <c r="A660" s="139"/>
      <c r="B660" s="472"/>
      <c r="C660" s="176"/>
      <c r="D660" s="177"/>
      <c r="E660" s="204"/>
      <c r="F660" s="204"/>
      <c r="G660" s="204"/>
      <c r="H660" s="204"/>
      <c r="I660" s="204"/>
      <c r="J660" s="31"/>
      <c r="K660" s="32"/>
      <c r="L660" s="139"/>
    </row>
    <row r="661" spans="1:12" x14ac:dyDescent="0.3">
      <c r="A661" s="139"/>
      <c r="B661" s="472"/>
      <c r="C661" s="176"/>
      <c r="D661" s="177"/>
      <c r="E661" s="204"/>
      <c r="F661" s="204"/>
      <c r="G661" s="204"/>
      <c r="H661" s="204"/>
      <c r="I661" s="204"/>
      <c r="J661" s="31"/>
      <c r="K661" s="32"/>
      <c r="L661" s="139"/>
    </row>
    <row r="662" spans="1:12" x14ac:dyDescent="0.3">
      <c r="A662" s="139"/>
      <c r="B662" s="472"/>
      <c r="C662" s="176"/>
      <c r="D662" s="177"/>
      <c r="E662" s="204"/>
      <c r="F662" s="204"/>
      <c r="G662" s="204"/>
      <c r="H662" s="204"/>
      <c r="I662" s="204"/>
      <c r="J662" s="31"/>
      <c r="K662" s="32"/>
      <c r="L662" s="139"/>
    </row>
    <row r="663" spans="1:12" x14ac:dyDescent="0.3">
      <c r="A663" s="139"/>
      <c r="B663" s="472"/>
      <c r="C663" s="176"/>
      <c r="D663" s="177"/>
      <c r="E663" s="204"/>
      <c r="F663" s="204"/>
      <c r="G663" s="204"/>
      <c r="H663" s="204"/>
      <c r="I663" s="204"/>
      <c r="J663" s="31"/>
      <c r="K663" s="32"/>
      <c r="L663" s="139"/>
    </row>
    <row r="664" spans="1:12" x14ac:dyDescent="0.3">
      <c r="A664" s="139"/>
      <c r="B664" s="472"/>
      <c r="C664" s="176"/>
      <c r="D664" s="177"/>
      <c r="E664" s="204"/>
      <c r="F664" s="204"/>
      <c r="G664" s="204"/>
      <c r="H664" s="204"/>
      <c r="I664" s="204"/>
      <c r="J664" s="31"/>
      <c r="K664" s="32"/>
      <c r="L664" s="530">
        <v>104</v>
      </c>
    </row>
    <row r="665" spans="1:12" x14ac:dyDescent="0.3">
      <c r="A665" s="139"/>
      <c r="B665" s="472"/>
      <c r="C665" s="176"/>
      <c r="D665" s="177"/>
      <c r="E665" s="204"/>
      <c r="F665" s="204"/>
      <c r="G665" s="204"/>
      <c r="H665" s="204"/>
      <c r="I665" s="204"/>
      <c r="J665" s="31"/>
      <c r="K665" s="32"/>
      <c r="L665" s="139"/>
    </row>
    <row r="666" spans="1:12" x14ac:dyDescent="0.3">
      <c r="A666" s="139"/>
      <c r="B666" s="472"/>
      <c r="C666" s="176"/>
      <c r="D666" s="177"/>
      <c r="E666" s="204"/>
      <c r="F666" s="204"/>
      <c r="G666" s="204"/>
      <c r="H666" s="204"/>
      <c r="I666" s="204"/>
      <c r="J666" s="31"/>
      <c r="K666" s="32"/>
      <c r="L666" s="116" t="s">
        <v>928</v>
      </c>
    </row>
    <row r="667" spans="1:12" x14ac:dyDescent="0.3">
      <c r="B667" s="423" t="s">
        <v>386</v>
      </c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</row>
    <row r="668" spans="1:12" x14ac:dyDescent="0.3">
      <c r="B668" s="423" t="s">
        <v>616</v>
      </c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</row>
    <row r="669" spans="1:12" x14ac:dyDescent="0.3">
      <c r="A669" s="118"/>
      <c r="B669" s="424"/>
      <c r="C669" s="118"/>
      <c r="D669" s="118" t="s">
        <v>78</v>
      </c>
      <c r="E669" s="777" t="s">
        <v>4</v>
      </c>
      <c r="F669" s="778"/>
      <c r="G669" s="778"/>
      <c r="H669" s="778"/>
      <c r="I669" s="779"/>
      <c r="J669" s="118" t="s">
        <v>422</v>
      </c>
      <c r="K669" s="118"/>
      <c r="L669" s="118" t="s">
        <v>80</v>
      </c>
    </row>
    <row r="670" spans="1:12" x14ac:dyDescent="0.3">
      <c r="A670" s="119" t="s">
        <v>76</v>
      </c>
      <c r="B670" s="425" t="s">
        <v>3</v>
      </c>
      <c r="C670" s="119" t="s">
        <v>77</v>
      </c>
      <c r="D670" s="119" t="s">
        <v>1078</v>
      </c>
      <c r="E670" s="119">
        <v>2561</v>
      </c>
      <c r="F670" s="119">
        <v>2562</v>
      </c>
      <c r="G670" s="119">
        <v>2563</v>
      </c>
      <c r="H670" s="119">
        <v>2564</v>
      </c>
      <c r="I670" s="119">
        <v>2565</v>
      </c>
      <c r="J670" s="119" t="s">
        <v>423</v>
      </c>
      <c r="K670" s="119" t="s">
        <v>79</v>
      </c>
      <c r="L670" s="119" t="s">
        <v>424</v>
      </c>
    </row>
    <row r="671" spans="1:12" x14ac:dyDescent="0.3">
      <c r="A671" s="121"/>
      <c r="B671" s="426"/>
      <c r="C671" s="121"/>
      <c r="D671" s="122" t="s">
        <v>1079</v>
      </c>
      <c r="E671" s="121" t="s">
        <v>5</v>
      </c>
      <c r="F671" s="121" t="s">
        <v>5</v>
      </c>
      <c r="G671" s="121" t="s">
        <v>5</v>
      </c>
      <c r="H671" s="121" t="s">
        <v>5</v>
      </c>
      <c r="I671" s="121" t="s">
        <v>5</v>
      </c>
      <c r="J671" s="121"/>
      <c r="K671" s="121"/>
      <c r="L671" s="121"/>
    </row>
    <row r="672" spans="1:12" ht="129" customHeight="1" x14ac:dyDescent="0.3">
      <c r="A672" s="113">
        <v>9</v>
      </c>
      <c r="B672" s="445" t="s">
        <v>395</v>
      </c>
      <c r="C672" s="71" t="s">
        <v>612</v>
      </c>
      <c r="D672" s="113" t="s">
        <v>207</v>
      </c>
      <c r="E672" s="143">
        <v>60000</v>
      </c>
      <c r="F672" s="143">
        <v>60000</v>
      </c>
      <c r="G672" s="143">
        <v>60000</v>
      </c>
      <c r="H672" s="143">
        <v>60000</v>
      </c>
      <c r="I672" s="143">
        <v>60000</v>
      </c>
      <c r="J672" s="89" t="s">
        <v>815</v>
      </c>
      <c r="K672" s="71" t="s">
        <v>613</v>
      </c>
      <c r="L672" s="113" t="s">
        <v>264</v>
      </c>
    </row>
    <row r="673" spans="1:12" ht="139.5" customHeight="1" x14ac:dyDescent="0.3">
      <c r="A673" s="73">
        <v>10</v>
      </c>
      <c r="B673" s="453" t="s">
        <v>396</v>
      </c>
      <c r="C673" s="72" t="s">
        <v>614</v>
      </c>
      <c r="D673" s="73" t="s">
        <v>207</v>
      </c>
      <c r="E673" s="74">
        <v>100000</v>
      </c>
      <c r="F673" s="74">
        <v>100000</v>
      </c>
      <c r="G673" s="74">
        <v>100000</v>
      </c>
      <c r="H673" s="74">
        <v>100000</v>
      </c>
      <c r="I673" s="74">
        <v>100000</v>
      </c>
      <c r="J673" s="75" t="s">
        <v>846</v>
      </c>
      <c r="K673" s="72" t="s">
        <v>615</v>
      </c>
      <c r="L673" s="73" t="s">
        <v>264</v>
      </c>
    </row>
    <row r="674" spans="1:12" x14ac:dyDescent="0.3">
      <c r="A674" s="137"/>
      <c r="B674" s="473"/>
      <c r="C674" s="358" t="s">
        <v>1118</v>
      </c>
      <c r="D674" s="359">
        <v>10</v>
      </c>
      <c r="E674" s="350">
        <f>SUM(E672:E673)</f>
        <v>160000</v>
      </c>
      <c r="F674" s="350">
        <f>SUM(F672:F673)</f>
        <v>160000</v>
      </c>
      <c r="G674" s="350">
        <f>SUM(G672:G673)</f>
        <v>160000</v>
      </c>
      <c r="H674" s="350">
        <f>SUM(H672:H673)</f>
        <v>160000</v>
      </c>
      <c r="I674" s="350">
        <f>SUM(I672:I673)</f>
        <v>160000</v>
      </c>
      <c r="J674" s="135"/>
      <c r="K674" s="138"/>
      <c r="L674" s="137"/>
    </row>
    <row r="675" spans="1:12" s="163" customFormat="1" x14ac:dyDescent="0.3">
      <c r="A675" s="246"/>
      <c r="B675" s="474"/>
      <c r="C675" s="355" t="s">
        <v>392</v>
      </c>
      <c r="D675" s="356">
        <v>10</v>
      </c>
      <c r="E675" s="357">
        <f>E645+E659+E674</f>
        <v>367000</v>
      </c>
      <c r="F675" s="357">
        <f>F645+F659+F674</f>
        <v>367000</v>
      </c>
      <c r="G675" s="357">
        <f>G645+G659+G674</f>
        <v>367000</v>
      </c>
      <c r="H675" s="357">
        <f>H645+H659+H674</f>
        <v>367000</v>
      </c>
      <c r="I675" s="357">
        <f>I645+I659+I674</f>
        <v>367000</v>
      </c>
      <c r="J675" s="248"/>
      <c r="K675" s="247"/>
      <c r="L675" s="246"/>
    </row>
    <row r="676" spans="1:12" x14ac:dyDescent="0.3">
      <c r="C676" s="208"/>
      <c r="D676" s="209"/>
      <c r="E676" s="133"/>
      <c r="F676" s="133"/>
      <c r="G676" s="133"/>
      <c r="H676" s="133"/>
      <c r="I676" s="133"/>
      <c r="J676" s="133"/>
    </row>
    <row r="677" spans="1:12" x14ac:dyDescent="0.3">
      <c r="C677" s="208"/>
      <c r="D677" s="209"/>
      <c r="E677" s="133"/>
      <c r="F677" s="133"/>
      <c r="G677" s="133"/>
      <c r="H677" s="133"/>
      <c r="I677" s="133"/>
      <c r="J677" s="133"/>
    </row>
    <row r="678" spans="1:12" x14ac:dyDescent="0.3">
      <c r="C678" s="208"/>
      <c r="D678" s="209"/>
      <c r="E678" s="133"/>
      <c r="F678" s="133"/>
      <c r="G678" s="133"/>
      <c r="H678" s="133"/>
      <c r="I678" s="133"/>
      <c r="J678" s="133"/>
    </row>
    <row r="679" spans="1:12" x14ac:dyDescent="0.3">
      <c r="C679" s="208"/>
      <c r="D679" s="209"/>
      <c r="E679" s="133"/>
      <c r="F679" s="133"/>
      <c r="G679" s="133"/>
      <c r="H679" s="133"/>
      <c r="I679" s="133"/>
      <c r="J679" s="133"/>
    </row>
    <row r="680" spans="1:12" x14ac:dyDescent="0.3">
      <c r="C680" s="208"/>
      <c r="D680" s="209"/>
      <c r="E680" s="133"/>
      <c r="F680" s="133"/>
      <c r="G680" s="133"/>
      <c r="H680" s="133"/>
      <c r="I680" s="133"/>
      <c r="J680" s="133"/>
    </row>
    <row r="681" spans="1:12" x14ac:dyDescent="0.3">
      <c r="C681" s="208"/>
      <c r="D681" s="209"/>
      <c r="E681" s="133"/>
      <c r="F681" s="133"/>
      <c r="G681" s="133"/>
      <c r="H681" s="133"/>
      <c r="I681" s="133"/>
      <c r="J681" s="133"/>
    </row>
    <row r="682" spans="1:12" x14ac:dyDescent="0.3">
      <c r="C682" s="208"/>
      <c r="D682" s="209"/>
      <c r="E682" s="133"/>
      <c r="F682" s="133"/>
      <c r="G682" s="133"/>
      <c r="H682" s="133"/>
      <c r="I682" s="133"/>
      <c r="J682" s="133"/>
      <c r="L682" s="13">
        <v>105</v>
      </c>
    </row>
    <row r="683" spans="1:12" x14ac:dyDescent="0.3">
      <c r="C683" s="208"/>
      <c r="D683" s="209"/>
      <c r="E683" s="133"/>
      <c r="F683" s="133"/>
      <c r="G683" s="133"/>
      <c r="H683" s="133"/>
      <c r="I683" s="133"/>
      <c r="J683" s="133"/>
      <c r="L683" s="149"/>
    </row>
    <row r="684" spans="1:12" x14ac:dyDescent="0.3">
      <c r="C684" s="208"/>
      <c r="D684" s="209"/>
      <c r="E684" s="133"/>
      <c r="F684" s="133"/>
      <c r="G684" s="133"/>
      <c r="H684" s="133"/>
      <c r="I684" s="133"/>
      <c r="J684" s="133"/>
      <c r="L684" s="116" t="s">
        <v>928</v>
      </c>
    </row>
    <row r="685" spans="1:12" ht="23.25" x14ac:dyDescent="0.35">
      <c r="A685" s="180" t="s">
        <v>619</v>
      </c>
      <c r="B685" s="458"/>
      <c r="C685" s="180"/>
      <c r="D685" s="180"/>
      <c r="E685" s="180"/>
      <c r="F685" s="180"/>
      <c r="G685" s="180"/>
      <c r="H685" s="180"/>
      <c r="I685" s="180"/>
      <c r="J685" s="180"/>
      <c r="K685" s="180"/>
      <c r="L685" s="181"/>
    </row>
    <row r="686" spans="1:12" ht="23.25" x14ac:dyDescent="0.35">
      <c r="A686" s="780" t="s">
        <v>952</v>
      </c>
      <c r="B686" s="780"/>
      <c r="C686" s="780"/>
      <c r="D686" s="780"/>
      <c r="E686" s="780"/>
      <c r="F686" s="780"/>
      <c r="G686" s="780"/>
      <c r="H686" s="780"/>
      <c r="I686" s="780"/>
      <c r="J686" s="780"/>
      <c r="K686" s="780"/>
      <c r="L686" s="780"/>
    </row>
    <row r="687" spans="1:12" x14ac:dyDescent="0.3">
      <c r="B687" s="423" t="s">
        <v>617</v>
      </c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</row>
    <row r="688" spans="1:12" x14ac:dyDescent="0.3">
      <c r="B688" s="423" t="s">
        <v>618</v>
      </c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</row>
    <row r="689" spans="1:12" x14ac:dyDescent="0.3">
      <c r="A689" s="118"/>
      <c r="B689" s="424"/>
      <c r="C689" s="118"/>
      <c r="D689" s="118" t="s">
        <v>78</v>
      </c>
      <c r="E689" s="777" t="s">
        <v>4</v>
      </c>
      <c r="F689" s="778"/>
      <c r="G689" s="778"/>
      <c r="H689" s="778"/>
      <c r="I689" s="779"/>
      <c r="J689" s="118" t="s">
        <v>422</v>
      </c>
      <c r="K689" s="118"/>
      <c r="L689" s="118" t="s">
        <v>80</v>
      </c>
    </row>
    <row r="690" spans="1:12" x14ac:dyDescent="0.3">
      <c r="A690" s="119" t="s">
        <v>76</v>
      </c>
      <c r="B690" s="425" t="s">
        <v>3</v>
      </c>
      <c r="C690" s="119" t="s">
        <v>77</v>
      </c>
      <c r="D690" s="119" t="s">
        <v>1078</v>
      </c>
      <c r="E690" s="119">
        <v>2561</v>
      </c>
      <c r="F690" s="119">
        <v>2562</v>
      </c>
      <c r="G690" s="119">
        <v>2563</v>
      </c>
      <c r="H690" s="119">
        <v>2564</v>
      </c>
      <c r="I690" s="119">
        <v>2565</v>
      </c>
      <c r="J690" s="119" t="s">
        <v>423</v>
      </c>
      <c r="K690" s="119" t="s">
        <v>79</v>
      </c>
      <c r="L690" s="119" t="s">
        <v>424</v>
      </c>
    </row>
    <row r="691" spans="1:12" x14ac:dyDescent="0.3">
      <c r="A691" s="121"/>
      <c r="B691" s="426"/>
      <c r="C691" s="121"/>
      <c r="D691" s="122" t="s">
        <v>1079</v>
      </c>
      <c r="E691" s="121" t="s">
        <v>5</v>
      </c>
      <c r="F691" s="121" t="s">
        <v>5</v>
      </c>
      <c r="G691" s="121" t="s">
        <v>5</v>
      </c>
      <c r="H691" s="121" t="s">
        <v>5</v>
      </c>
      <c r="I691" s="121" t="s">
        <v>5</v>
      </c>
      <c r="J691" s="121"/>
      <c r="K691" s="121"/>
      <c r="L691" s="121"/>
    </row>
    <row r="692" spans="1:12" ht="56.25" x14ac:dyDescent="0.3">
      <c r="A692" s="157">
        <v>1</v>
      </c>
      <c r="B692" s="463" t="s">
        <v>34</v>
      </c>
      <c r="C692" s="94" t="s">
        <v>620</v>
      </c>
      <c r="D692" s="140" t="s">
        <v>238</v>
      </c>
      <c r="E692" s="141">
        <v>50000</v>
      </c>
      <c r="F692" s="141">
        <v>50000</v>
      </c>
      <c r="G692" s="141">
        <v>50000</v>
      </c>
      <c r="H692" s="141">
        <v>50000</v>
      </c>
      <c r="I692" s="141">
        <v>50000</v>
      </c>
      <c r="J692" s="94" t="s">
        <v>138</v>
      </c>
      <c r="K692" s="142" t="s">
        <v>138</v>
      </c>
      <c r="L692" s="140" t="s">
        <v>88</v>
      </c>
    </row>
    <row r="693" spans="1:12" ht="41.25" customHeight="1" x14ac:dyDescent="0.3">
      <c r="A693" s="158">
        <v>2</v>
      </c>
      <c r="B693" s="466" t="s">
        <v>35</v>
      </c>
      <c r="C693" s="71" t="s">
        <v>135</v>
      </c>
      <c r="D693" s="113" t="s">
        <v>234</v>
      </c>
      <c r="E693" s="143">
        <v>80000</v>
      </c>
      <c r="F693" s="143">
        <v>80000</v>
      </c>
      <c r="G693" s="143">
        <v>80000</v>
      </c>
      <c r="H693" s="143">
        <v>80000</v>
      </c>
      <c r="I693" s="143">
        <v>80000</v>
      </c>
      <c r="J693" s="71" t="s">
        <v>847</v>
      </c>
      <c r="K693" s="144" t="s">
        <v>139</v>
      </c>
      <c r="L693" s="113" t="s">
        <v>88</v>
      </c>
    </row>
    <row r="694" spans="1:12" ht="74.25" customHeight="1" x14ac:dyDescent="0.3">
      <c r="A694" s="158">
        <v>3</v>
      </c>
      <c r="B694" s="461" t="s">
        <v>36</v>
      </c>
      <c r="C694" s="71" t="s">
        <v>136</v>
      </c>
      <c r="D694" s="113" t="s">
        <v>234</v>
      </c>
      <c r="E694" s="143">
        <v>10000</v>
      </c>
      <c r="F694" s="143">
        <v>10000</v>
      </c>
      <c r="G694" s="143">
        <v>10000</v>
      </c>
      <c r="H694" s="143">
        <v>10000</v>
      </c>
      <c r="I694" s="143">
        <v>10000</v>
      </c>
      <c r="J694" s="89" t="s">
        <v>848</v>
      </c>
      <c r="K694" s="71" t="s">
        <v>621</v>
      </c>
      <c r="L694" s="113" t="s">
        <v>88</v>
      </c>
    </row>
    <row r="695" spans="1:12" ht="68.25" customHeight="1" x14ac:dyDescent="0.3">
      <c r="A695" s="158">
        <v>4</v>
      </c>
      <c r="B695" s="466" t="s">
        <v>292</v>
      </c>
      <c r="C695" s="71" t="s">
        <v>622</v>
      </c>
      <c r="D695" s="113" t="s">
        <v>234</v>
      </c>
      <c r="E695" s="143">
        <v>400000</v>
      </c>
      <c r="F695" s="143">
        <v>400000</v>
      </c>
      <c r="G695" s="143">
        <v>400000</v>
      </c>
      <c r="H695" s="143">
        <v>400000</v>
      </c>
      <c r="I695" s="143">
        <v>400000</v>
      </c>
      <c r="J695" s="89" t="s">
        <v>849</v>
      </c>
      <c r="K695" s="144" t="s">
        <v>140</v>
      </c>
      <c r="L695" s="113" t="s">
        <v>88</v>
      </c>
    </row>
    <row r="696" spans="1:12" ht="65.25" customHeight="1" x14ac:dyDescent="0.3">
      <c r="A696" s="158">
        <v>5</v>
      </c>
      <c r="B696" s="428" t="s">
        <v>623</v>
      </c>
      <c r="C696" s="71" t="s">
        <v>624</v>
      </c>
      <c r="D696" s="113" t="s">
        <v>234</v>
      </c>
      <c r="E696" s="143">
        <v>100000</v>
      </c>
      <c r="F696" s="143">
        <v>100000</v>
      </c>
      <c r="G696" s="143">
        <v>100000</v>
      </c>
      <c r="H696" s="143">
        <v>100000</v>
      </c>
      <c r="I696" s="143">
        <v>100000</v>
      </c>
      <c r="J696" s="71" t="s">
        <v>141</v>
      </c>
      <c r="K696" s="144" t="s">
        <v>141</v>
      </c>
      <c r="L696" s="113" t="s">
        <v>88</v>
      </c>
    </row>
    <row r="697" spans="1:12" ht="66.75" customHeight="1" x14ac:dyDescent="0.3">
      <c r="A697" s="159">
        <v>6</v>
      </c>
      <c r="B697" s="440" t="s">
        <v>314</v>
      </c>
      <c r="C697" s="72" t="s">
        <v>625</v>
      </c>
      <c r="D697" s="73" t="s">
        <v>239</v>
      </c>
      <c r="E697" s="74">
        <v>10000</v>
      </c>
      <c r="F697" s="74">
        <v>10000</v>
      </c>
      <c r="G697" s="74">
        <v>10000</v>
      </c>
      <c r="H697" s="74">
        <v>10000</v>
      </c>
      <c r="I697" s="74">
        <v>10000</v>
      </c>
      <c r="J697" s="72" t="s">
        <v>850</v>
      </c>
      <c r="K697" s="72" t="s">
        <v>142</v>
      </c>
      <c r="L697" s="73" t="s">
        <v>88</v>
      </c>
    </row>
    <row r="698" spans="1:12" ht="19.5" customHeight="1" x14ac:dyDescent="0.3">
      <c r="C698" s="360" t="s">
        <v>392</v>
      </c>
      <c r="D698" s="361">
        <v>6</v>
      </c>
      <c r="E698" s="362">
        <f>SUM(E692:E697)</f>
        <v>650000</v>
      </c>
      <c r="F698" s="362">
        <f>SUM(F692:F697)</f>
        <v>650000</v>
      </c>
      <c r="G698" s="362">
        <f>SUM(G692:G697)</f>
        <v>650000</v>
      </c>
      <c r="H698" s="362">
        <f>SUM(H692:H697)</f>
        <v>650000</v>
      </c>
      <c r="I698" s="362">
        <f>SUM(I692:I697)</f>
        <v>650000</v>
      </c>
      <c r="J698" s="133"/>
      <c r="K698" s="210"/>
      <c r="L698" s="210"/>
    </row>
    <row r="699" spans="1:12" s="163" customFormat="1" ht="19.5" customHeight="1" x14ac:dyDescent="0.3">
      <c r="B699" s="475"/>
      <c r="C699" s="128"/>
      <c r="D699" s="128"/>
      <c r="E699" s="133"/>
      <c r="F699" s="133"/>
      <c r="G699" s="133"/>
      <c r="H699" s="133"/>
      <c r="I699" s="133"/>
      <c r="J699" s="133"/>
      <c r="K699" s="253"/>
      <c r="L699" s="253">
        <v>106</v>
      </c>
    </row>
    <row r="700" spans="1:12" ht="19.5" customHeight="1" x14ac:dyDescent="0.3">
      <c r="C700" s="128"/>
      <c r="D700" s="128"/>
      <c r="E700" s="133"/>
      <c r="F700" s="133"/>
      <c r="G700" s="133"/>
      <c r="H700" s="133"/>
      <c r="I700" s="133"/>
      <c r="J700" s="133"/>
      <c r="K700" s="210"/>
      <c r="L700" s="149"/>
    </row>
    <row r="701" spans="1:12" x14ac:dyDescent="0.3">
      <c r="C701" s="128"/>
      <c r="D701" s="128"/>
      <c r="E701" s="133"/>
      <c r="F701" s="133"/>
      <c r="G701" s="133"/>
      <c r="H701" s="133"/>
      <c r="I701" s="133"/>
      <c r="J701" s="133"/>
      <c r="K701" s="210"/>
      <c r="L701" s="116" t="s">
        <v>928</v>
      </c>
    </row>
    <row r="702" spans="1:12" ht="19.5" customHeight="1" x14ac:dyDescent="0.3">
      <c r="B702" s="423" t="s">
        <v>618</v>
      </c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</row>
    <row r="703" spans="1:12" ht="19.5" customHeight="1" x14ac:dyDescent="0.3">
      <c r="A703" s="118"/>
      <c r="B703" s="424"/>
      <c r="C703" s="118"/>
      <c r="D703" s="118" t="s">
        <v>78</v>
      </c>
      <c r="E703" s="777" t="s">
        <v>4</v>
      </c>
      <c r="F703" s="778"/>
      <c r="G703" s="778"/>
      <c r="H703" s="778"/>
      <c r="I703" s="779"/>
      <c r="J703" s="118" t="s">
        <v>422</v>
      </c>
      <c r="K703" s="118"/>
      <c r="L703" s="118" t="s">
        <v>80</v>
      </c>
    </row>
    <row r="704" spans="1:12" ht="19.5" customHeight="1" x14ac:dyDescent="0.3">
      <c r="A704" s="119" t="s">
        <v>76</v>
      </c>
      <c r="B704" s="425" t="s">
        <v>3</v>
      </c>
      <c r="C704" s="119" t="s">
        <v>77</v>
      </c>
      <c r="D704" s="119" t="s">
        <v>1078</v>
      </c>
      <c r="E704" s="119">
        <v>2561</v>
      </c>
      <c r="F704" s="119">
        <v>2562</v>
      </c>
      <c r="G704" s="119">
        <v>2563</v>
      </c>
      <c r="H704" s="119">
        <v>2564</v>
      </c>
      <c r="I704" s="119">
        <v>2565</v>
      </c>
      <c r="J704" s="119" t="s">
        <v>423</v>
      </c>
      <c r="K704" s="119" t="s">
        <v>79</v>
      </c>
      <c r="L704" s="119" t="s">
        <v>424</v>
      </c>
    </row>
    <row r="705" spans="1:19" x14ac:dyDescent="0.3">
      <c r="A705" s="121"/>
      <c r="B705" s="426"/>
      <c r="C705" s="121"/>
      <c r="D705" s="122" t="s">
        <v>1079</v>
      </c>
      <c r="E705" s="121" t="s">
        <v>5</v>
      </c>
      <c r="F705" s="121" t="s">
        <v>5</v>
      </c>
      <c r="G705" s="121" t="s">
        <v>5</v>
      </c>
      <c r="H705" s="121" t="s">
        <v>5</v>
      </c>
      <c r="I705" s="121" t="s">
        <v>5</v>
      </c>
      <c r="J705" s="121"/>
      <c r="K705" s="121"/>
      <c r="L705" s="121"/>
    </row>
    <row r="706" spans="1:19" ht="57" customHeight="1" x14ac:dyDescent="0.3">
      <c r="A706" s="158">
        <v>7</v>
      </c>
      <c r="B706" s="461" t="s">
        <v>37</v>
      </c>
      <c r="C706" s="71" t="s">
        <v>626</v>
      </c>
      <c r="D706" s="113" t="s">
        <v>240</v>
      </c>
      <c r="E706" s="143">
        <v>300000</v>
      </c>
      <c r="F706" s="143">
        <v>300000</v>
      </c>
      <c r="G706" s="143">
        <v>300000</v>
      </c>
      <c r="H706" s="143">
        <v>300000</v>
      </c>
      <c r="I706" s="143">
        <v>300000</v>
      </c>
      <c r="J706" s="200" t="s">
        <v>852</v>
      </c>
      <c r="K706" s="71" t="s">
        <v>851</v>
      </c>
      <c r="L706" s="113" t="s">
        <v>88</v>
      </c>
    </row>
    <row r="707" spans="1:19" ht="42.75" customHeight="1" x14ac:dyDescent="0.3">
      <c r="A707" s="158">
        <v>8</v>
      </c>
      <c r="B707" s="438" t="s">
        <v>38</v>
      </c>
      <c r="C707" s="71" t="s">
        <v>137</v>
      </c>
      <c r="D707" s="113" t="s">
        <v>230</v>
      </c>
      <c r="E707" s="143">
        <v>10000</v>
      </c>
      <c r="F707" s="143">
        <v>10000</v>
      </c>
      <c r="G707" s="143">
        <v>10000</v>
      </c>
      <c r="H707" s="143">
        <v>10000</v>
      </c>
      <c r="I707" s="143">
        <v>10000</v>
      </c>
      <c r="J707" s="71" t="s">
        <v>853</v>
      </c>
      <c r="K707" s="71" t="s">
        <v>143</v>
      </c>
      <c r="L707" s="113" t="s">
        <v>88</v>
      </c>
    </row>
    <row r="708" spans="1:19" ht="114.75" customHeight="1" x14ac:dyDescent="0.3">
      <c r="A708" s="158">
        <v>9</v>
      </c>
      <c r="B708" s="455" t="s">
        <v>1024</v>
      </c>
      <c r="C708" s="71" t="s">
        <v>1120</v>
      </c>
      <c r="D708" s="113" t="s">
        <v>234</v>
      </c>
      <c r="E708" s="143">
        <v>20000</v>
      </c>
      <c r="F708" s="364">
        <v>30000</v>
      </c>
      <c r="G708" s="365">
        <v>30000</v>
      </c>
      <c r="H708" s="365">
        <v>30000</v>
      </c>
      <c r="I708" s="365">
        <v>30000</v>
      </c>
      <c r="J708" s="125" t="s">
        <v>854</v>
      </c>
      <c r="K708" s="71" t="s">
        <v>1121</v>
      </c>
      <c r="L708" s="113" t="s">
        <v>88</v>
      </c>
    </row>
    <row r="709" spans="1:19" ht="41.25" customHeight="1" x14ac:dyDescent="0.3">
      <c r="A709" s="212">
        <v>10</v>
      </c>
      <c r="B709" s="476" t="s">
        <v>39</v>
      </c>
      <c r="C709" s="213" t="s">
        <v>144</v>
      </c>
      <c r="D709" s="214" t="s">
        <v>241</v>
      </c>
      <c r="E709" s="251">
        <v>120000</v>
      </c>
      <c r="F709" s="251">
        <v>120000</v>
      </c>
      <c r="G709" s="251">
        <v>120000</v>
      </c>
      <c r="H709" s="251">
        <v>120000</v>
      </c>
      <c r="I709" s="251">
        <v>120000</v>
      </c>
      <c r="J709" s="216" t="s">
        <v>855</v>
      </c>
      <c r="K709" s="213" t="s">
        <v>306</v>
      </c>
      <c r="L709" s="214" t="s">
        <v>88</v>
      </c>
    </row>
    <row r="710" spans="1:19" ht="60" customHeight="1" x14ac:dyDescent="0.3">
      <c r="A710" s="158">
        <v>11</v>
      </c>
      <c r="B710" s="443" t="s">
        <v>627</v>
      </c>
      <c r="C710" s="71" t="s">
        <v>628</v>
      </c>
      <c r="D710" s="113" t="s">
        <v>242</v>
      </c>
      <c r="E710" s="143">
        <v>20000</v>
      </c>
      <c r="F710" s="143">
        <v>20000</v>
      </c>
      <c r="G710" s="143">
        <v>20000</v>
      </c>
      <c r="H710" s="143">
        <v>20000</v>
      </c>
      <c r="I710" s="143">
        <v>20000</v>
      </c>
      <c r="J710" s="89" t="s">
        <v>856</v>
      </c>
      <c r="K710" s="71" t="s">
        <v>629</v>
      </c>
      <c r="L710" s="113" t="s">
        <v>88</v>
      </c>
    </row>
    <row r="711" spans="1:19" ht="75" x14ac:dyDescent="0.3">
      <c r="A711" s="158">
        <v>12</v>
      </c>
      <c r="B711" s="443" t="s">
        <v>298</v>
      </c>
      <c r="C711" s="71" t="s">
        <v>630</v>
      </c>
      <c r="D711" s="113" t="s">
        <v>243</v>
      </c>
      <c r="E711" s="143">
        <v>150000</v>
      </c>
      <c r="F711" s="143">
        <v>150000</v>
      </c>
      <c r="G711" s="143">
        <v>150000</v>
      </c>
      <c r="H711" s="143">
        <v>150000</v>
      </c>
      <c r="I711" s="143">
        <v>150000</v>
      </c>
      <c r="J711" s="89" t="s">
        <v>857</v>
      </c>
      <c r="K711" s="71" t="s">
        <v>145</v>
      </c>
      <c r="L711" s="113" t="s">
        <v>88</v>
      </c>
    </row>
    <row r="712" spans="1:19" ht="46.5" customHeight="1" x14ac:dyDescent="0.3">
      <c r="A712" s="159">
        <v>13</v>
      </c>
      <c r="B712" s="440" t="s">
        <v>966</v>
      </c>
      <c r="C712" s="72" t="s">
        <v>964</v>
      </c>
      <c r="D712" s="73" t="s">
        <v>374</v>
      </c>
      <c r="E712" s="74">
        <v>15000</v>
      </c>
      <c r="F712" s="74">
        <v>15000</v>
      </c>
      <c r="G712" s="74">
        <v>15000</v>
      </c>
      <c r="H712" s="74">
        <v>15000</v>
      </c>
      <c r="I712" s="74">
        <v>15000</v>
      </c>
      <c r="J712" s="75" t="s">
        <v>965</v>
      </c>
      <c r="K712" s="72" t="s">
        <v>145</v>
      </c>
      <c r="L712" s="73" t="s">
        <v>88</v>
      </c>
    </row>
    <row r="713" spans="1:19" x14ac:dyDescent="0.3">
      <c r="A713" s="218"/>
      <c r="B713" s="441"/>
      <c r="C713" s="360" t="s">
        <v>1119</v>
      </c>
      <c r="D713" s="361">
        <v>13</v>
      </c>
      <c r="E713" s="362">
        <f>SUM(E706:E712)</f>
        <v>635000</v>
      </c>
      <c r="F713" s="362">
        <f>SUM(F706:F712)</f>
        <v>645000</v>
      </c>
      <c r="G713" s="362">
        <f>SUM(G706:G712)</f>
        <v>645000</v>
      </c>
      <c r="H713" s="362">
        <f>SUM(H706:H712)</f>
        <v>645000</v>
      </c>
      <c r="I713" s="362">
        <f>SUM(I706:I712)</f>
        <v>645000</v>
      </c>
      <c r="J713" s="30"/>
      <c r="K713" s="139"/>
      <c r="L713" s="282"/>
      <c r="M713" s="282"/>
      <c r="N713" s="282"/>
      <c r="O713" s="282"/>
      <c r="P713" s="282"/>
      <c r="Q713" s="31"/>
      <c r="R713" s="30"/>
      <c r="S713" s="294"/>
    </row>
    <row r="714" spans="1:19" x14ac:dyDescent="0.3">
      <c r="A714" s="218"/>
      <c r="B714" s="441"/>
      <c r="C714" s="176"/>
      <c r="D714" s="177"/>
      <c r="E714" s="175"/>
      <c r="F714" s="175"/>
      <c r="G714" s="175"/>
      <c r="H714" s="175"/>
      <c r="I714" s="175"/>
      <c r="J714" s="30"/>
      <c r="K714" s="139"/>
      <c r="L714" s="282">
        <v>107</v>
      </c>
      <c r="M714" s="282"/>
      <c r="N714" s="282"/>
      <c r="O714" s="282"/>
      <c r="P714" s="282"/>
      <c r="Q714" s="31"/>
      <c r="R714" s="30"/>
      <c r="S714" s="139"/>
    </row>
    <row r="715" spans="1:19" x14ac:dyDescent="0.3">
      <c r="A715" s="218"/>
      <c r="B715" s="441"/>
      <c r="C715" s="30"/>
      <c r="D715" s="139"/>
      <c r="E715" s="282"/>
      <c r="F715" s="282"/>
      <c r="G715" s="282"/>
      <c r="H715" s="282"/>
      <c r="I715" s="282"/>
      <c r="J715" s="31"/>
      <c r="K715" s="30"/>
      <c r="L715" s="139"/>
    </row>
    <row r="716" spans="1:19" x14ac:dyDescent="0.3">
      <c r="C716" s="128"/>
      <c r="D716" s="128"/>
      <c r="E716" s="133"/>
      <c r="F716" s="133"/>
      <c r="G716" s="133"/>
      <c r="H716" s="133"/>
      <c r="I716" s="133"/>
      <c r="J716" s="133"/>
      <c r="K716" s="210"/>
      <c r="L716" s="116" t="s">
        <v>928</v>
      </c>
    </row>
    <row r="717" spans="1:19" ht="19.5" customHeight="1" x14ac:dyDescent="0.3">
      <c r="B717" s="423" t="s">
        <v>618</v>
      </c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</row>
    <row r="718" spans="1:19" ht="19.5" customHeight="1" x14ac:dyDescent="0.3">
      <c r="A718" s="118"/>
      <c r="B718" s="424"/>
      <c r="C718" s="118"/>
      <c r="D718" s="118" t="s">
        <v>78</v>
      </c>
      <c r="E718" s="777" t="s">
        <v>4</v>
      </c>
      <c r="F718" s="778"/>
      <c r="G718" s="778"/>
      <c r="H718" s="778"/>
      <c r="I718" s="779"/>
      <c r="J718" s="118" t="s">
        <v>422</v>
      </c>
      <c r="K718" s="118"/>
      <c r="L718" s="118" t="s">
        <v>80</v>
      </c>
    </row>
    <row r="719" spans="1:19" ht="19.5" customHeight="1" x14ac:dyDescent="0.3">
      <c r="A719" s="119" t="s">
        <v>76</v>
      </c>
      <c r="B719" s="425" t="s">
        <v>3</v>
      </c>
      <c r="C719" s="119" t="s">
        <v>77</v>
      </c>
      <c r="D719" s="119" t="s">
        <v>1078</v>
      </c>
      <c r="E719" s="119">
        <v>2561</v>
      </c>
      <c r="F719" s="119">
        <v>2562</v>
      </c>
      <c r="G719" s="119">
        <v>2563</v>
      </c>
      <c r="H719" s="119">
        <v>2564</v>
      </c>
      <c r="I719" s="119">
        <v>2565</v>
      </c>
      <c r="J719" s="119" t="s">
        <v>423</v>
      </c>
      <c r="K719" s="119" t="s">
        <v>79</v>
      </c>
      <c r="L719" s="119" t="s">
        <v>424</v>
      </c>
    </row>
    <row r="720" spans="1:19" x14ac:dyDescent="0.3">
      <c r="A720" s="121"/>
      <c r="B720" s="426"/>
      <c r="C720" s="121"/>
      <c r="D720" s="122" t="s">
        <v>1079</v>
      </c>
      <c r="E720" s="121" t="s">
        <v>5</v>
      </c>
      <c r="F720" s="121" t="s">
        <v>5</v>
      </c>
      <c r="G720" s="121" t="s">
        <v>5</v>
      </c>
      <c r="H720" s="121" t="s">
        <v>5</v>
      </c>
      <c r="I720" s="121" t="s">
        <v>5</v>
      </c>
      <c r="J720" s="121"/>
      <c r="K720" s="121"/>
      <c r="L720" s="121"/>
    </row>
    <row r="721" spans="1:12" ht="58.5" customHeight="1" x14ac:dyDescent="0.3">
      <c r="A721" s="159">
        <v>14</v>
      </c>
      <c r="B721" s="440" t="s">
        <v>146</v>
      </c>
      <c r="C721" s="72" t="s">
        <v>631</v>
      </c>
      <c r="D721" s="73" t="s">
        <v>211</v>
      </c>
      <c r="E721" s="74">
        <v>100000</v>
      </c>
      <c r="F721" s="74">
        <v>100000</v>
      </c>
      <c r="G721" s="74">
        <v>100000</v>
      </c>
      <c r="H721" s="74">
        <v>100000</v>
      </c>
      <c r="I721" s="74">
        <v>100000</v>
      </c>
      <c r="J721" s="75" t="s">
        <v>858</v>
      </c>
      <c r="K721" s="72" t="s">
        <v>632</v>
      </c>
      <c r="L721" s="73" t="s">
        <v>88</v>
      </c>
    </row>
    <row r="722" spans="1:12" ht="64.5" customHeight="1" x14ac:dyDescent="0.3">
      <c r="A722" s="113">
        <v>15</v>
      </c>
      <c r="B722" s="438" t="s">
        <v>40</v>
      </c>
      <c r="C722" s="71" t="s">
        <v>633</v>
      </c>
      <c r="D722" s="113" t="s">
        <v>211</v>
      </c>
      <c r="E722" s="143">
        <v>100000</v>
      </c>
      <c r="F722" s="143">
        <v>100000</v>
      </c>
      <c r="G722" s="143">
        <v>100000</v>
      </c>
      <c r="H722" s="143">
        <v>100000</v>
      </c>
      <c r="I722" s="143">
        <v>100000</v>
      </c>
      <c r="J722" s="89" t="s">
        <v>859</v>
      </c>
      <c r="K722" s="144" t="s">
        <v>147</v>
      </c>
      <c r="L722" s="113" t="s">
        <v>88</v>
      </c>
    </row>
    <row r="723" spans="1:12" ht="56.25" x14ac:dyDescent="0.3">
      <c r="A723" s="158">
        <v>16</v>
      </c>
      <c r="B723" s="443" t="s">
        <v>344</v>
      </c>
      <c r="C723" s="71" t="s">
        <v>634</v>
      </c>
      <c r="D723" s="113" t="s">
        <v>211</v>
      </c>
      <c r="E723" s="143">
        <v>200000</v>
      </c>
      <c r="F723" s="143">
        <v>200000</v>
      </c>
      <c r="G723" s="143">
        <v>200000</v>
      </c>
      <c r="H723" s="143">
        <v>200000</v>
      </c>
      <c r="I723" s="143">
        <v>200000</v>
      </c>
      <c r="J723" s="89" t="s">
        <v>855</v>
      </c>
      <c r="K723" s="144" t="s">
        <v>105</v>
      </c>
      <c r="L723" s="113" t="s">
        <v>88</v>
      </c>
    </row>
    <row r="724" spans="1:12" ht="56.25" x14ac:dyDescent="0.3">
      <c r="A724" s="158">
        <v>17</v>
      </c>
      <c r="B724" s="443" t="s">
        <v>334</v>
      </c>
      <c r="C724" s="71" t="s">
        <v>635</v>
      </c>
      <c r="D724" s="113" t="s">
        <v>211</v>
      </c>
      <c r="E724" s="143">
        <v>70000</v>
      </c>
      <c r="F724" s="143">
        <v>70000</v>
      </c>
      <c r="G724" s="143">
        <v>70000</v>
      </c>
      <c r="H724" s="143">
        <v>70000</v>
      </c>
      <c r="I724" s="143">
        <v>70000</v>
      </c>
      <c r="J724" s="89" t="s">
        <v>855</v>
      </c>
      <c r="K724" s="144" t="s">
        <v>105</v>
      </c>
      <c r="L724" s="113" t="s">
        <v>88</v>
      </c>
    </row>
    <row r="725" spans="1:12" ht="83.25" customHeight="1" x14ac:dyDescent="0.3">
      <c r="A725" s="158">
        <v>18</v>
      </c>
      <c r="B725" s="443" t="s">
        <v>335</v>
      </c>
      <c r="C725" s="71" t="s">
        <v>636</v>
      </c>
      <c r="D725" s="113" t="s">
        <v>211</v>
      </c>
      <c r="E725" s="143">
        <v>50000</v>
      </c>
      <c r="F725" s="143">
        <v>50000</v>
      </c>
      <c r="G725" s="143">
        <v>50000</v>
      </c>
      <c r="H725" s="143">
        <v>50000</v>
      </c>
      <c r="I725" s="143">
        <v>50000</v>
      </c>
      <c r="J725" s="211" t="s">
        <v>860</v>
      </c>
      <c r="K725" s="71" t="s">
        <v>641</v>
      </c>
      <c r="L725" s="113" t="s">
        <v>88</v>
      </c>
    </row>
    <row r="726" spans="1:12" ht="75" x14ac:dyDescent="0.3">
      <c r="A726" s="159">
        <v>19</v>
      </c>
      <c r="B726" s="453" t="s">
        <v>41</v>
      </c>
      <c r="C726" s="72" t="s">
        <v>637</v>
      </c>
      <c r="D726" s="73" t="s">
        <v>211</v>
      </c>
      <c r="E726" s="74">
        <v>10000</v>
      </c>
      <c r="F726" s="74">
        <v>10000</v>
      </c>
      <c r="G726" s="74">
        <v>10000</v>
      </c>
      <c r="H726" s="74">
        <v>10000</v>
      </c>
      <c r="I726" s="74">
        <v>10000</v>
      </c>
      <c r="J726" s="75" t="s">
        <v>861</v>
      </c>
      <c r="K726" s="72" t="s">
        <v>640</v>
      </c>
      <c r="L726" s="73" t="s">
        <v>88</v>
      </c>
    </row>
    <row r="727" spans="1:12" x14ac:dyDescent="0.3">
      <c r="A727" s="218"/>
      <c r="B727" s="435"/>
      <c r="C727" s="172" t="s">
        <v>1122</v>
      </c>
      <c r="D727" s="173">
        <v>19</v>
      </c>
      <c r="E727" s="362">
        <f>SUM(E721:E726)</f>
        <v>530000</v>
      </c>
      <c r="F727" s="362">
        <f>SUM(F721:F726)</f>
        <v>530000</v>
      </c>
      <c r="G727" s="362">
        <f>SUM(G721:G726)</f>
        <v>530000</v>
      </c>
      <c r="H727" s="362">
        <f>SUM(H721:H726)</f>
        <v>530000</v>
      </c>
      <c r="I727" s="362">
        <f>SUM(I721:I726)</f>
        <v>530000</v>
      </c>
      <c r="J727" s="160"/>
      <c r="K727" s="30"/>
      <c r="L727" s="139"/>
    </row>
    <row r="728" spans="1:12" x14ac:dyDescent="0.3">
      <c r="A728" s="218"/>
      <c r="B728" s="430"/>
      <c r="C728" s="363"/>
      <c r="D728" s="363"/>
      <c r="E728" s="175"/>
      <c r="F728" s="175"/>
      <c r="G728" s="175"/>
      <c r="H728" s="175"/>
      <c r="I728" s="175"/>
      <c r="J728" s="31"/>
      <c r="K728" s="30"/>
      <c r="L728" s="139"/>
    </row>
    <row r="729" spans="1:12" x14ac:dyDescent="0.3">
      <c r="A729" s="218"/>
      <c r="B729" s="430"/>
      <c r="C729" s="128"/>
      <c r="D729" s="128"/>
      <c r="E729" s="133"/>
      <c r="F729" s="133"/>
      <c r="G729" s="133"/>
      <c r="H729" s="133"/>
      <c r="I729" s="133"/>
      <c r="J729" s="31"/>
      <c r="K729" s="30"/>
      <c r="L729" s="139"/>
    </row>
    <row r="730" spans="1:12" x14ac:dyDescent="0.3">
      <c r="A730" s="218"/>
      <c r="B730" s="430"/>
      <c r="C730" s="128"/>
      <c r="D730" s="128"/>
      <c r="E730" s="133"/>
      <c r="F730" s="133"/>
      <c r="G730" s="133"/>
      <c r="H730" s="133"/>
      <c r="I730" s="133"/>
      <c r="J730" s="31"/>
      <c r="K730" s="30"/>
      <c r="L730" s="139">
        <v>108</v>
      </c>
    </row>
    <row r="731" spans="1:12" x14ac:dyDescent="0.3">
      <c r="A731" s="218"/>
      <c r="B731" s="430"/>
      <c r="C731" s="128"/>
      <c r="D731" s="128"/>
      <c r="E731" s="133"/>
      <c r="F731" s="133"/>
      <c r="G731" s="133"/>
      <c r="H731" s="133"/>
      <c r="I731" s="133"/>
      <c r="J731" s="31"/>
      <c r="K731" s="30"/>
      <c r="L731" s="139"/>
    </row>
    <row r="732" spans="1:12" x14ac:dyDescent="0.3">
      <c r="A732" s="218"/>
      <c r="B732" s="430"/>
      <c r="C732" s="128"/>
      <c r="D732" s="128"/>
      <c r="E732" s="133"/>
      <c r="F732" s="133"/>
      <c r="G732" s="133"/>
      <c r="H732" s="133"/>
      <c r="I732" s="133"/>
      <c r="J732" s="31"/>
      <c r="K732" s="30"/>
      <c r="L732" s="116" t="s">
        <v>928</v>
      </c>
    </row>
    <row r="733" spans="1:12" ht="19.5" customHeight="1" x14ac:dyDescent="0.3">
      <c r="B733" s="423" t="s">
        <v>618</v>
      </c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</row>
    <row r="734" spans="1:12" ht="19.5" customHeight="1" x14ac:dyDescent="0.3">
      <c r="A734" s="118"/>
      <c r="B734" s="424"/>
      <c r="C734" s="118"/>
      <c r="D734" s="118" t="s">
        <v>78</v>
      </c>
      <c r="E734" s="777" t="s">
        <v>4</v>
      </c>
      <c r="F734" s="778"/>
      <c r="G734" s="778"/>
      <c r="H734" s="778"/>
      <c r="I734" s="779"/>
      <c r="J734" s="118" t="s">
        <v>422</v>
      </c>
      <c r="K734" s="118"/>
      <c r="L734" s="118" t="s">
        <v>80</v>
      </c>
    </row>
    <row r="735" spans="1:12" ht="19.5" customHeight="1" x14ac:dyDescent="0.3">
      <c r="A735" s="119" t="s">
        <v>76</v>
      </c>
      <c r="B735" s="425" t="s">
        <v>3</v>
      </c>
      <c r="C735" s="119" t="s">
        <v>77</v>
      </c>
      <c r="D735" s="119" t="s">
        <v>1078</v>
      </c>
      <c r="E735" s="119">
        <v>2561</v>
      </c>
      <c r="F735" s="119">
        <v>2562</v>
      </c>
      <c r="G735" s="119">
        <v>2563</v>
      </c>
      <c r="H735" s="119">
        <v>2564</v>
      </c>
      <c r="I735" s="119">
        <v>2565</v>
      </c>
      <c r="J735" s="119" t="s">
        <v>423</v>
      </c>
      <c r="K735" s="119" t="s">
        <v>79</v>
      </c>
      <c r="L735" s="119" t="s">
        <v>424</v>
      </c>
    </row>
    <row r="736" spans="1:12" x14ac:dyDescent="0.3">
      <c r="A736" s="121"/>
      <c r="B736" s="426"/>
      <c r="C736" s="121"/>
      <c r="D736" s="122" t="s">
        <v>1079</v>
      </c>
      <c r="E736" s="121" t="s">
        <v>5</v>
      </c>
      <c r="F736" s="121" t="s">
        <v>5</v>
      </c>
      <c r="G736" s="121" t="s">
        <v>5</v>
      </c>
      <c r="H736" s="121" t="s">
        <v>5</v>
      </c>
      <c r="I736" s="121" t="s">
        <v>5</v>
      </c>
      <c r="J736" s="121"/>
      <c r="K736" s="121"/>
      <c r="L736" s="121"/>
    </row>
    <row r="737" spans="1:12" ht="75" x14ac:dyDescent="0.3">
      <c r="A737" s="159">
        <v>20</v>
      </c>
      <c r="B737" s="477" t="s">
        <v>42</v>
      </c>
      <c r="C737" s="72" t="s">
        <v>638</v>
      </c>
      <c r="D737" s="73" t="s">
        <v>244</v>
      </c>
      <c r="E737" s="74">
        <v>100000</v>
      </c>
      <c r="F737" s="74">
        <v>100000</v>
      </c>
      <c r="G737" s="74">
        <v>100000</v>
      </c>
      <c r="H737" s="74">
        <v>100000</v>
      </c>
      <c r="I737" s="74">
        <v>100000</v>
      </c>
      <c r="J737" s="75" t="s">
        <v>862</v>
      </c>
      <c r="K737" s="72" t="s">
        <v>639</v>
      </c>
      <c r="L737" s="73" t="s">
        <v>88</v>
      </c>
    </row>
    <row r="738" spans="1:12" ht="75" x14ac:dyDescent="0.3">
      <c r="A738" s="158">
        <v>21</v>
      </c>
      <c r="B738" s="452" t="s">
        <v>83</v>
      </c>
      <c r="C738" s="71" t="s">
        <v>642</v>
      </c>
      <c r="D738" s="113" t="s">
        <v>345</v>
      </c>
      <c r="E738" s="143">
        <v>140000</v>
      </c>
      <c r="F738" s="143">
        <v>140000</v>
      </c>
      <c r="G738" s="143">
        <v>140000</v>
      </c>
      <c r="H738" s="143">
        <v>140000</v>
      </c>
      <c r="I738" s="143">
        <v>140000</v>
      </c>
      <c r="J738" s="89" t="s">
        <v>863</v>
      </c>
      <c r="K738" s="71" t="s">
        <v>148</v>
      </c>
      <c r="L738" s="113" t="s">
        <v>88</v>
      </c>
    </row>
    <row r="739" spans="1:12" ht="75" x14ac:dyDescent="0.3">
      <c r="A739" s="113">
        <v>22</v>
      </c>
      <c r="B739" s="445" t="s">
        <v>1060</v>
      </c>
      <c r="C739" s="71" t="s">
        <v>643</v>
      </c>
      <c r="D739" s="113" t="s">
        <v>212</v>
      </c>
      <c r="E739" s="143">
        <v>30000</v>
      </c>
      <c r="F739" s="143">
        <v>30000</v>
      </c>
      <c r="G739" s="143">
        <v>30000</v>
      </c>
      <c r="H739" s="143">
        <v>30000</v>
      </c>
      <c r="I739" s="143">
        <v>30000</v>
      </c>
      <c r="J739" s="89" t="s">
        <v>864</v>
      </c>
      <c r="K739" s="71" t="s">
        <v>644</v>
      </c>
      <c r="L739" s="87" t="s">
        <v>646</v>
      </c>
    </row>
    <row r="740" spans="1:12" ht="39" x14ac:dyDescent="0.3">
      <c r="A740" s="113">
        <v>23</v>
      </c>
      <c r="B740" s="445" t="s">
        <v>280</v>
      </c>
      <c r="C740" s="71" t="s">
        <v>307</v>
      </c>
      <c r="D740" s="113" t="s">
        <v>277</v>
      </c>
      <c r="E740" s="143">
        <v>30000</v>
      </c>
      <c r="F740" s="143">
        <v>30000</v>
      </c>
      <c r="G740" s="143">
        <v>30000</v>
      </c>
      <c r="H740" s="143">
        <v>30000</v>
      </c>
      <c r="I740" s="143">
        <v>30000</v>
      </c>
      <c r="J740" s="89" t="s">
        <v>865</v>
      </c>
      <c r="K740" s="71" t="s">
        <v>308</v>
      </c>
      <c r="L740" s="165" t="s">
        <v>279</v>
      </c>
    </row>
    <row r="741" spans="1:12" ht="56.25" x14ac:dyDescent="0.3">
      <c r="A741" s="159">
        <v>24</v>
      </c>
      <c r="B741" s="478" t="s">
        <v>380</v>
      </c>
      <c r="C741" s="72" t="s">
        <v>645</v>
      </c>
      <c r="D741" s="73" t="s">
        <v>234</v>
      </c>
      <c r="E741" s="74">
        <v>30000</v>
      </c>
      <c r="F741" s="74">
        <v>30000</v>
      </c>
      <c r="G741" s="74">
        <v>30000</v>
      </c>
      <c r="H741" s="74">
        <v>30000</v>
      </c>
      <c r="I741" s="74">
        <v>30000</v>
      </c>
      <c r="J741" s="75" t="s">
        <v>866</v>
      </c>
      <c r="K741" s="72" t="s">
        <v>364</v>
      </c>
      <c r="L741" s="73" t="s">
        <v>88</v>
      </c>
    </row>
    <row r="742" spans="1:12" ht="75" x14ac:dyDescent="0.3">
      <c r="A742" s="406">
        <v>25</v>
      </c>
      <c r="B742" s="494" t="s">
        <v>1158</v>
      </c>
      <c r="C742" s="416" t="s">
        <v>1159</v>
      </c>
      <c r="D742" s="415" t="s">
        <v>1160</v>
      </c>
      <c r="E742" s="495">
        <v>17700</v>
      </c>
      <c r="F742" s="495">
        <v>17700</v>
      </c>
      <c r="G742" s="495">
        <v>17700</v>
      </c>
      <c r="H742" s="495">
        <v>17700</v>
      </c>
      <c r="I742" s="495">
        <v>17700</v>
      </c>
      <c r="J742" s="415" t="s">
        <v>1161</v>
      </c>
      <c r="K742" s="415" t="s">
        <v>1162</v>
      </c>
      <c r="L742" s="406" t="s">
        <v>88</v>
      </c>
    </row>
    <row r="743" spans="1:12" x14ac:dyDescent="0.3">
      <c r="A743" s="217"/>
      <c r="B743" s="434"/>
      <c r="C743" s="172" t="s">
        <v>1111</v>
      </c>
      <c r="D743" s="173">
        <v>24</v>
      </c>
      <c r="E743" s="362">
        <f>SUM(E737:E742)</f>
        <v>347700</v>
      </c>
      <c r="F743" s="362">
        <f>SUM(F737:F742)</f>
        <v>347700</v>
      </c>
      <c r="G743" s="362">
        <f>SUM(G737:G742)</f>
        <v>347700</v>
      </c>
      <c r="H743" s="362">
        <f>SUM(H737:H742)</f>
        <v>347700</v>
      </c>
      <c r="I743" s="362">
        <f>SUM(I737:I742)</f>
        <v>347700</v>
      </c>
      <c r="J743" s="135"/>
      <c r="K743" s="132"/>
      <c r="L743" s="137"/>
    </row>
    <row r="744" spans="1:12" x14ac:dyDescent="0.3">
      <c r="C744" s="366" t="s">
        <v>385</v>
      </c>
      <c r="D744" s="367">
        <v>25</v>
      </c>
      <c r="E744" s="368">
        <f>E698+E713+E727+E743</f>
        <v>2162700</v>
      </c>
      <c r="F744" s="368">
        <f>F698+F713+F727+F743</f>
        <v>2172700</v>
      </c>
      <c r="G744" s="368">
        <f>G698+G713+G727+G743</f>
        <v>2172700</v>
      </c>
      <c r="H744" s="368">
        <f>H698+H713+H727+H743</f>
        <v>2172700</v>
      </c>
      <c r="I744" s="368">
        <f>I698+I713+I727+I743</f>
        <v>2172700</v>
      </c>
      <c r="J744" s="219"/>
    </row>
    <row r="745" spans="1:12" x14ac:dyDescent="0.3">
      <c r="C745" s="220"/>
      <c r="D745" s="221"/>
      <c r="E745" s="219"/>
      <c r="F745" s="219"/>
      <c r="G745" s="219"/>
      <c r="H745" s="219"/>
      <c r="I745" s="219"/>
      <c r="J745" s="219"/>
    </row>
    <row r="746" spans="1:12" x14ac:dyDescent="0.3">
      <c r="C746" s="220"/>
      <c r="D746" s="221"/>
      <c r="E746" s="219"/>
      <c r="F746" s="219"/>
      <c r="G746" s="219"/>
      <c r="H746" s="219"/>
      <c r="I746" s="219"/>
      <c r="J746" s="219"/>
      <c r="L746" s="13">
        <v>109</v>
      </c>
    </row>
    <row r="747" spans="1:12" x14ac:dyDescent="0.3">
      <c r="C747" s="220"/>
      <c r="D747" s="221"/>
      <c r="E747" s="219"/>
      <c r="F747" s="219"/>
      <c r="G747" s="219"/>
      <c r="H747" s="219"/>
      <c r="I747" s="219"/>
      <c r="J747" s="219"/>
    </row>
    <row r="748" spans="1:12" ht="18.75" customHeight="1" x14ac:dyDescent="0.3">
      <c r="C748" s="220"/>
      <c r="D748" s="221"/>
      <c r="E748" s="219"/>
      <c r="F748" s="219"/>
      <c r="G748" s="219"/>
      <c r="H748" s="219"/>
      <c r="I748" s="219"/>
      <c r="J748" s="219"/>
      <c r="L748" s="116" t="s">
        <v>928</v>
      </c>
    </row>
    <row r="749" spans="1:12" ht="23.25" x14ac:dyDescent="0.35">
      <c r="A749" s="180" t="s">
        <v>619</v>
      </c>
      <c r="B749" s="458"/>
      <c r="C749" s="180"/>
      <c r="D749" s="180"/>
      <c r="E749" s="180"/>
      <c r="F749" s="180"/>
      <c r="G749" s="180"/>
      <c r="H749" s="180"/>
      <c r="I749" s="180"/>
      <c r="J749" s="180"/>
      <c r="K749" s="180"/>
      <c r="L749" s="181"/>
    </row>
    <row r="750" spans="1:12" ht="23.25" x14ac:dyDescent="0.35">
      <c r="A750" s="780" t="s">
        <v>952</v>
      </c>
      <c r="B750" s="780"/>
      <c r="C750" s="780"/>
      <c r="D750" s="780"/>
      <c r="E750" s="780"/>
      <c r="F750" s="780"/>
      <c r="G750" s="780"/>
      <c r="H750" s="780"/>
      <c r="I750" s="780"/>
      <c r="J750" s="780"/>
      <c r="K750" s="780"/>
      <c r="L750" s="780"/>
    </row>
    <row r="751" spans="1:12" ht="17.25" customHeight="1" x14ac:dyDescent="0.3">
      <c r="B751" s="423" t="s">
        <v>617</v>
      </c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</row>
    <row r="752" spans="1:12" ht="17.25" customHeight="1" x14ac:dyDescent="0.3">
      <c r="B752" s="423" t="s">
        <v>647</v>
      </c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</row>
    <row r="753" spans="1:12" x14ac:dyDescent="0.3">
      <c r="A753" s="118"/>
      <c r="B753" s="424"/>
      <c r="C753" s="118"/>
      <c r="D753" s="118" t="s">
        <v>78</v>
      </c>
      <c r="E753" s="777" t="s">
        <v>4</v>
      </c>
      <c r="F753" s="778"/>
      <c r="G753" s="778"/>
      <c r="H753" s="778"/>
      <c r="I753" s="779"/>
      <c r="J753" s="118" t="s">
        <v>422</v>
      </c>
      <c r="K753" s="118"/>
      <c r="L753" s="118" t="s">
        <v>80</v>
      </c>
    </row>
    <row r="754" spans="1:12" x14ac:dyDescent="0.3">
      <c r="A754" s="119" t="s">
        <v>76</v>
      </c>
      <c r="B754" s="425" t="s">
        <v>3</v>
      </c>
      <c r="C754" s="119" t="s">
        <v>77</v>
      </c>
      <c r="D754" s="119" t="s">
        <v>1078</v>
      </c>
      <c r="E754" s="119">
        <v>2561</v>
      </c>
      <c r="F754" s="119">
        <v>2562</v>
      </c>
      <c r="G754" s="119">
        <v>2563</v>
      </c>
      <c r="H754" s="119">
        <v>2564</v>
      </c>
      <c r="I754" s="119">
        <v>2565</v>
      </c>
      <c r="J754" s="119" t="s">
        <v>423</v>
      </c>
      <c r="K754" s="119" t="s">
        <v>79</v>
      </c>
      <c r="L754" s="119" t="s">
        <v>424</v>
      </c>
    </row>
    <row r="755" spans="1:12" x14ac:dyDescent="0.3">
      <c r="A755" s="121"/>
      <c r="B755" s="426"/>
      <c r="C755" s="121"/>
      <c r="D755" s="122" t="s">
        <v>1079</v>
      </c>
      <c r="E755" s="121" t="s">
        <v>5</v>
      </c>
      <c r="F755" s="121" t="s">
        <v>5</v>
      </c>
      <c r="G755" s="121" t="s">
        <v>5</v>
      </c>
      <c r="H755" s="121" t="s">
        <v>5</v>
      </c>
      <c r="I755" s="121" t="s">
        <v>5</v>
      </c>
      <c r="J755" s="121"/>
      <c r="K755" s="121"/>
      <c r="L755" s="121"/>
    </row>
    <row r="756" spans="1:12" ht="37.5" x14ac:dyDescent="0.3">
      <c r="A756" s="93">
        <v>1</v>
      </c>
      <c r="B756" s="427" t="s">
        <v>43</v>
      </c>
      <c r="C756" s="94" t="s">
        <v>149</v>
      </c>
      <c r="D756" s="93" t="s">
        <v>207</v>
      </c>
      <c r="E756" s="96">
        <v>50000</v>
      </c>
      <c r="F756" s="96">
        <v>50000</v>
      </c>
      <c r="G756" s="96">
        <v>50000</v>
      </c>
      <c r="H756" s="96">
        <v>50000</v>
      </c>
      <c r="I756" s="96">
        <v>50000</v>
      </c>
      <c r="J756" s="222" t="s">
        <v>867</v>
      </c>
      <c r="K756" s="94" t="s">
        <v>289</v>
      </c>
      <c r="L756" s="93" t="s">
        <v>265</v>
      </c>
    </row>
    <row r="757" spans="1:12" ht="66" customHeight="1" x14ac:dyDescent="0.3">
      <c r="A757" s="87">
        <v>2</v>
      </c>
      <c r="B757" s="428" t="s">
        <v>44</v>
      </c>
      <c r="C757" s="71" t="s">
        <v>648</v>
      </c>
      <c r="D757" s="87" t="s">
        <v>233</v>
      </c>
      <c r="E757" s="89">
        <v>50000</v>
      </c>
      <c r="F757" s="89">
        <v>50000</v>
      </c>
      <c r="G757" s="89">
        <v>50000</v>
      </c>
      <c r="H757" s="89">
        <v>50000</v>
      </c>
      <c r="I757" s="89">
        <v>50000</v>
      </c>
      <c r="J757" s="89" t="s">
        <v>868</v>
      </c>
      <c r="K757" s="71" t="s">
        <v>649</v>
      </c>
      <c r="L757" s="87" t="s">
        <v>88</v>
      </c>
    </row>
    <row r="758" spans="1:12" ht="44.25" customHeight="1" x14ac:dyDescent="0.3">
      <c r="A758" s="87">
        <v>3</v>
      </c>
      <c r="B758" s="428" t="s">
        <v>346</v>
      </c>
      <c r="C758" s="71" t="s">
        <v>150</v>
      </c>
      <c r="D758" s="87" t="s">
        <v>347</v>
      </c>
      <c r="E758" s="89">
        <v>150000</v>
      </c>
      <c r="F758" s="89">
        <v>150000</v>
      </c>
      <c r="G758" s="89">
        <v>150000</v>
      </c>
      <c r="H758" s="89">
        <v>150000</v>
      </c>
      <c r="I758" s="89">
        <v>150000</v>
      </c>
      <c r="J758" s="105" t="s">
        <v>869</v>
      </c>
      <c r="K758" s="71" t="s">
        <v>154</v>
      </c>
      <c r="L758" s="87" t="s">
        <v>88</v>
      </c>
    </row>
    <row r="759" spans="1:12" ht="44.25" customHeight="1" x14ac:dyDescent="0.3">
      <c r="A759" s="87">
        <v>4</v>
      </c>
      <c r="B759" s="438" t="s">
        <v>315</v>
      </c>
      <c r="C759" s="71" t="s">
        <v>151</v>
      </c>
      <c r="D759" s="87" t="s">
        <v>234</v>
      </c>
      <c r="E759" s="89">
        <v>150000</v>
      </c>
      <c r="F759" s="89">
        <v>150000</v>
      </c>
      <c r="G759" s="89">
        <v>150000</v>
      </c>
      <c r="H759" s="89">
        <v>150000</v>
      </c>
      <c r="I759" s="89">
        <v>150000</v>
      </c>
      <c r="J759" s="89" t="s">
        <v>870</v>
      </c>
      <c r="K759" s="71" t="s">
        <v>155</v>
      </c>
      <c r="L759" s="87" t="s">
        <v>88</v>
      </c>
    </row>
    <row r="760" spans="1:12" ht="44.25" customHeight="1" x14ac:dyDescent="0.3">
      <c r="A760" s="87">
        <v>5</v>
      </c>
      <c r="B760" s="443" t="s">
        <v>650</v>
      </c>
      <c r="C760" s="71" t="s">
        <v>268</v>
      </c>
      <c r="D760" s="87" t="s">
        <v>234</v>
      </c>
      <c r="E760" s="89">
        <v>10000</v>
      </c>
      <c r="F760" s="89">
        <v>10000</v>
      </c>
      <c r="G760" s="89">
        <v>10000</v>
      </c>
      <c r="H760" s="89">
        <v>10000</v>
      </c>
      <c r="I760" s="89">
        <v>10000</v>
      </c>
      <c r="J760" s="89" t="s">
        <v>870</v>
      </c>
      <c r="K760" s="71" t="s">
        <v>269</v>
      </c>
      <c r="L760" s="87" t="s">
        <v>1124</v>
      </c>
    </row>
    <row r="761" spans="1:12" ht="40.5" customHeight="1" x14ac:dyDescent="0.3">
      <c r="A761" s="87">
        <v>6</v>
      </c>
      <c r="B761" s="428" t="s">
        <v>45</v>
      </c>
      <c r="C761" s="71" t="s">
        <v>152</v>
      </c>
      <c r="D761" s="87" t="s">
        <v>234</v>
      </c>
      <c r="E761" s="89">
        <v>10000</v>
      </c>
      <c r="F761" s="89">
        <v>10000</v>
      </c>
      <c r="G761" s="89">
        <v>10000</v>
      </c>
      <c r="H761" s="89">
        <v>10000</v>
      </c>
      <c r="I761" s="89">
        <v>10000</v>
      </c>
      <c r="J761" s="211" t="s">
        <v>870</v>
      </c>
      <c r="K761" s="71" t="s">
        <v>269</v>
      </c>
      <c r="L761" s="223" t="s">
        <v>266</v>
      </c>
    </row>
    <row r="762" spans="1:12" ht="38.25" customHeight="1" x14ac:dyDescent="0.3">
      <c r="A762" s="87">
        <v>7</v>
      </c>
      <c r="B762" s="428" t="s">
        <v>270</v>
      </c>
      <c r="C762" s="71" t="s">
        <v>153</v>
      </c>
      <c r="D762" s="87" t="s">
        <v>245</v>
      </c>
      <c r="E762" s="89">
        <v>100000</v>
      </c>
      <c r="F762" s="89">
        <v>100000</v>
      </c>
      <c r="G762" s="89">
        <v>100000</v>
      </c>
      <c r="H762" s="89">
        <v>100000</v>
      </c>
      <c r="I762" s="89">
        <v>100000</v>
      </c>
      <c r="J762" s="200" t="s">
        <v>1052</v>
      </c>
      <c r="K762" s="105" t="s">
        <v>651</v>
      </c>
      <c r="L762" s="87" t="s">
        <v>88</v>
      </c>
    </row>
    <row r="763" spans="1:12" ht="63" customHeight="1" x14ac:dyDescent="0.3">
      <c r="A763" s="90">
        <v>8</v>
      </c>
      <c r="B763" s="429" t="s">
        <v>46</v>
      </c>
      <c r="C763" s="72" t="s">
        <v>652</v>
      </c>
      <c r="D763" s="90" t="s">
        <v>218</v>
      </c>
      <c r="E763" s="75">
        <v>200000</v>
      </c>
      <c r="F763" s="75">
        <v>200000</v>
      </c>
      <c r="G763" s="75">
        <v>200000</v>
      </c>
      <c r="H763" s="75">
        <v>200000</v>
      </c>
      <c r="I763" s="75">
        <v>200000</v>
      </c>
      <c r="J763" s="75" t="s">
        <v>872</v>
      </c>
      <c r="K763" s="72" t="s">
        <v>156</v>
      </c>
      <c r="L763" s="90" t="s">
        <v>88</v>
      </c>
    </row>
    <row r="764" spans="1:12" ht="21.75" customHeight="1" x14ac:dyDescent="0.3">
      <c r="A764" s="148"/>
      <c r="B764" s="444"/>
      <c r="C764" s="172" t="s">
        <v>392</v>
      </c>
      <c r="D764" s="173">
        <v>8</v>
      </c>
      <c r="E764" s="362">
        <f>SUM(E756:E763)</f>
        <v>720000</v>
      </c>
      <c r="F764" s="362">
        <f>SUM(F756:F763)</f>
        <v>720000</v>
      </c>
      <c r="G764" s="362">
        <f>SUM(G756:G763)</f>
        <v>720000</v>
      </c>
      <c r="H764" s="362">
        <f>SUM(H756:H763)</f>
        <v>720000</v>
      </c>
      <c r="I764" s="362">
        <f>SUM(I756:I763)</f>
        <v>720000</v>
      </c>
      <c r="J764" s="133"/>
      <c r="K764" s="148"/>
      <c r="L764" s="148"/>
    </row>
    <row r="765" spans="1:12" ht="18" customHeight="1" x14ac:dyDescent="0.3">
      <c r="A765" s="148"/>
      <c r="B765" s="444"/>
      <c r="C765" s="128"/>
      <c r="D765" s="128"/>
      <c r="E765" s="133"/>
      <c r="F765" s="133"/>
      <c r="G765" s="133"/>
      <c r="H765" s="133"/>
      <c r="I765" s="133"/>
      <c r="J765" s="133"/>
      <c r="K765" s="148"/>
      <c r="L765" s="148">
        <v>110</v>
      </c>
    </row>
    <row r="766" spans="1:12" ht="18" customHeight="1" x14ac:dyDescent="0.3">
      <c r="A766" s="148"/>
      <c r="B766" s="444"/>
      <c r="C766" s="128"/>
      <c r="D766" s="128"/>
      <c r="E766" s="133"/>
      <c r="F766" s="133"/>
      <c r="G766" s="133"/>
      <c r="H766" s="133"/>
      <c r="I766" s="133"/>
      <c r="J766" s="133"/>
      <c r="K766" s="148"/>
      <c r="L766" s="148"/>
    </row>
    <row r="767" spans="1:12" x14ac:dyDescent="0.3">
      <c r="A767" s="148"/>
      <c r="B767" s="444"/>
      <c r="C767" s="128"/>
      <c r="D767" s="128"/>
      <c r="E767" s="133"/>
      <c r="F767" s="133"/>
      <c r="G767" s="133"/>
      <c r="H767" s="133"/>
      <c r="I767" s="133"/>
      <c r="J767" s="133"/>
      <c r="K767" s="148"/>
      <c r="L767" s="116" t="s">
        <v>928</v>
      </c>
    </row>
    <row r="768" spans="1:12" x14ac:dyDescent="0.3">
      <c r="B768" s="423" t="s">
        <v>647</v>
      </c>
      <c r="C768" s="117"/>
      <c r="D768" s="117"/>
      <c r="E768" s="117"/>
      <c r="F768" s="117"/>
      <c r="G768" s="117"/>
      <c r="H768" s="117"/>
      <c r="I768" s="117"/>
      <c r="J768" s="117"/>
      <c r="K768" s="117"/>
    </row>
    <row r="769" spans="1:12" x14ac:dyDescent="0.3">
      <c r="A769" s="118"/>
      <c r="B769" s="424"/>
      <c r="C769" s="118"/>
      <c r="D769" s="118" t="s">
        <v>78</v>
      </c>
      <c r="E769" s="777" t="s">
        <v>4</v>
      </c>
      <c r="F769" s="778"/>
      <c r="G769" s="778"/>
      <c r="H769" s="778"/>
      <c r="I769" s="779"/>
      <c r="J769" s="118" t="s">
        <v>422</v>
      </c>
      <c r="K769" s="118"/>
      <c r="L769" s="118" t="s">
        <v>80</v>
      </c>
    </row>
    <row r="770" spans="1:12" x14ac:dyDescent="0.3">
      <c r="A770" s="119" t="s">
        <v>76</v>
      </c>
      <c r="B770" s="425" t="s">
        <v>3</v>
      </c>
      <c r="C770" s="119" t="s">
        <v>77</v>
      </c>
      <c r="D770" s="119" t="s">
        <v>1078</v>
      </c>
      <c r="E770" s="119">
        <v>2561</v>
      </c>
      <c r="F770" s="119">
        <v>2562</v>
      </c>
      <c r="G770" s="119">
        <v>2563</v>
      </c>
      <c r="H770" s="119">
        <v>2564</v>
      </c>
      <c r="I770" s="119">
        <v>2565</v>
      </c>
      <c r="J770" s="119" t="s">
        <v>423</v>
      </c>
      <c r="K770" s="119" t="s">
        <v>79</v>
      </c>
      <c r="L770" s="119" t="s">
        <v>424</v>
      </c>
    </row>
    <row r="771" spans="1:12" x14ac:dyDescent="0.3">
      <c r="A771" s="121"/>
      <c r="B771" s="426"/>
      <c r="C771" s="121"/>
      <c r="D771" s="122" t="s">
        <v>1079</v>
      </c>
      <c r="E771" s="121" t="s">
        <v>5</v>
      </c>
      <c r="F771" s="121" t="s">
        <v>5</v>
      </c>
      <c r="G771" s="121" t="s">
        <v>5</v>
      </c>
      <c r="H771" s="121" t="s">
        <v>5</v>
      </c>
      <c r="I771" s="121" t="s">
        <v>5</v>
      </c>
      <c r="J771" s="121"/>
      <c r="K771" s="121"/>
      <c r="L771" s="121"/>
    </row>
    <row r="772" spans="1:12" ht="67.5" customHeight="1" x14ac:dyDescent="0.3">
      <c r="A772" s="87">
        <v>9</v>
      </c>
      <c r="B772" s="428" t="s">
        <v>47</v>
      </c>
      <c r="C772" s="171" t="s">
        <v>653</v>
      </c>
      <c r="D772" s="87" t="s">
        <v>246</v>
      </c>
      <c r="E772" s="89">
        <v>100000</v>
      </c>
      <c r="F772" s="89">
        <v>100000</v>
      </c>
      <c r="G772" s="89">
        <v>100000</v>
      </c>
      <c r="H772" s="89">
        <v>100000</v>
      </c>
      <c r="I772" s="89">
        <v>100000</v>
      </c>
      <c r="J772" s="89" t="s">
        <v>871</v>
      </c>
      <c r="K772" s="71" t="s">
        <v>157</v>
      </c>
      <c r="L772" s="87" t="s">
        <v>88</v>
      </c>
    </row>
    <row r="773" spans="1:12" ht="55.5" customHeight="1" x14ac:dyDescent="0.3">
      <c r="A773" s="224">
        <v>10</v>
      </c>
      <c r="B773" s="479" t="s">
        <v>48</v>
      </c>
      <c r="C773" s="136" t="s">
        <v>158</v>
      </c>
      <c r="D773" s="224" t="s">
        <v>215</v>
      </c>
      <c r="E773" s="89">
        <v>200000</v>
      </c>
      <c r="F773" s="89">
        <v>200000</v>
      </c>
      <c r="G773" s="125">
        <v>200000</v>
      </c>
      <c r="H773" s="125">
        <v>200000</v>
      </c>
      <c r="I773" s="125">
        <v>200000</v>
      </c>
      <c r="J773" s="125" t="s">
        <v>873</v>
      </c>
      <c r="K773" s="225" t="s">
        <v>290</v>
      </c>
      <c r="L773" s="87" t="s">
        <v>88</v>
      </c>
    </row>
    <row r="774" spans="1:12" ht="48" customHeight="1" x14ac:dyDescent="0.3">
      <c r="A774" s="87">
        <v>11</v>
      </c>
      <c r="B774" s="445" t="s">
        <v>49</v>
      </c>
      <c r="C774" s="71" t="s">
        <v>159</v>
      </c>
      <c r="D774" s="87" t="s">
        <v>201</v>
      </c>
      <c r="E774" s="89">
        <v>120000</v>
      </c>
      <c r="F774" s="89">
        <v>120000</v>
      </c>
      <c r="G774" s="89">
        <v>120000</v>
      </c>
      <c r="H774" s="89">
        <v>120000</v>
      </c>
      <c r="I774" s="89">
        <v>120000</v>
      </c>
      <c r="J774" s="89" t="s">
        <v>874</v>
      </c>
      <c r="K774" s="71" t="s">
        <v>160</v>
      </c>
      <c r="L774" s="87" t="s">
        <v>88</v>
      </c>
    </row>
    <row r="775" spans="1:12" ht="58.5" x14ac:dyDescent="0.3">
      <c r="A775" s="255">
        <v>12</v>
      </c>
      <c r="B775" s="476" t="s">
        <v>654</v>
      </c>
      <c r="C775" s="213" t="s">
        <v>655</v>
      </c>
      <c r="D775" s="255" t="s">
        <v>207</v>
      </c>
      <c r="E775" s="216">
        <v>150000</v>
      </c>
      <c r="F775" s="216">
        <v>150000</v>
      </c>
      <c r="G775" s="216">
        <v>150000</v>
      </c>
      <c r="H775" s="216">
        <v>150000</v>
      </c>
      <c r="I775" s="216">
        <v>150000</v>
      </c>
      <c r="J775" s="216" t="s">
        <v>875</v>
      </c>
      <c r="K775" s="369" t="s">
        <v>656</v>
      </c>
      <c r="L775" s="255" t="s">
        <v>88</v>
      </c>
    </row>
    <row r="776" spans="1:12" ht="56.25" customHeight="1" x14ac:dyDescent="0.3">
      <c r="A776" s="87">
        <v>13</v>
      </c>
      <c r="B776" s="445" t="s">
        <v>50</v>
      </c>
      <c r="C776" s="71" t="s">
        <v>657</v>
      </c>
      <c r="D776" s="87" t="s">
        <v>658</v>
      </c>
      <c r="E776" s="89">
        <v>30000</v>
      </c>
      <c r="F776" s="89">
        <v>30000</v>
      </c>
      <c r="G776" s="89">
        <v>30000</v>
      </c>
      <c r="H776" s="89">
        <v>30000</v>
      </c>
      <c r="I776" s="89">
        <v>30000</v>
      </c>
      <c r="J776" s="200" t="s">
        <v>876</v>
      </c>
      <c r="K776" s="71" t="s">
        <v>659</v>
      </c>
      <c r="L776" s="87" t="s">
        <v>88</v>
      </c>
    </row>
    <row r="777" spans="1:12" ht="75.75" customHeight="1" x14ac:dyDescent="0.3">
      <c r="A777" s="87">
        <v>14</v>
      </c>
      <c r="B777" s="443" t="s">
        <v>324</v>
      </c>
      <c r="C777" s="71" t="s">
        <v>660</v>
      </c>
      <c r="D777" s="87" t="s">
        <v>293</v>
      </c>
      <c r="E777" s="89">
        <v>50000</v>
      </c>
      <c r="F777" s="89">
        <v>50000</v>
      </c>
      <c r="G777" s="89">
        <v>50000</v>
      </c>
      <c r="H777" s="89">
        <v>50000</v>
      </c>
      <c r="I777" s="89">
        <v>50000</v>
      </c>
      <c r="J777" s="89" t="s">
        <v>871</v>
      </c>
      <c r="K777" s="71" t="s">
        <v>661</v>
      </c>
      <c r="L777" s="87" t="s">
        <v>88</v>
      </c>
    </row>
    <row r="778" spans="1:12" ht="60" customHeight="1" x14ac:dyDescent="0.3">
      <c r="A778" s="90">
        <v>15</v>
      </c>
      <c r="B778" s="453" t="s">
        <v>662</v>
      </c>
      <c r="C778" s="72" t="s">
        <v>663</v>
      </c>
      <c r="D778" s="90" t="s">
        <v>664</v>
      </c>
      <c r="E778" s="75">
        <v>20000</v>
      </c>
      <c r="F778" s="75">
        <v>20000</v>
      </c>
      <c r="G778" s="75">
        <v>20000</v>
      </c>
      <c r="H778" s="75">
        <v>20000</v>
      </c>
      <c r="I778" s="75">
        <v>20000</v>
      </c>
      <c r="J778" s="75" t="s">
        <v>871</v>
      </c>
      <c r="K778" s="72" t="s">
        <v>665</v>
      </c>
      <c r="L778" s="90" t="s">
        <v>88</v>
      </c>
    </row>
    <row r="779" spans="1:12" x14ac:dyDescent="0.3">
      <c r="A779" s="127"/>
      <c r="B779" s="430"/>
      <c r="C779" s="172" t="s">
        <v>1125</v>
      </c>
      <c r="D779" s="173">
        <v>15</v>
      </c>
      <c r="E779" s="362">
        <f>SUM(E772:E778)</f>
        <v>670000</v>
      </c>
      <c r="F779" s="362">
        <f>SUM(F772:F778)</f>
        <v>670000</v>
      </c>
      <c r="G779" s="362">
        <f>SUM(G772:G778)</f>
        <v>670000</v>
      </c>
      <c r="H779" s="362">
        <f>SUM(H772:H778)</f>
        <v>670000</v>
      </c>
      <c r="I779" s="362">
        <f>SUM(I772:I778)</f>
        <v>670000</v>
      </c>
      <c r="J779" s="31"/>
      <c r="K779" s="30"/>
      <c r="L779" s="131"/>
    </row>
    <row r="780" spans="1:12" ht="25.5" customHeight="1" x14ac:dyDescent="0.3">
      <c r="A780" s="127"/>
      <c r="B780" s="430"/>
      <c r="C780" s="30"/>
      <c r="D780" s="127"/>
      <c r="E780" s="31"/>
      <c r="F780" s="31"/>
      <c r="G780" s="31"/>
      <c r="H780" s="248"/>
      <c r="I780" s="248"/>
      <c r="J780" s="31"/>
      <c r="K780" s="30"/>
      <c r="L780" s="127"/>
    </row>
    <row r="781" spans="1:12" ht="21.75" customHeight="1" x14ac:dyDescent="0.3">
      <c r="A781" s="127"/>
      <c r="B781" s="430"/>
      <c r="C781" s="30"/>
      <c r="D781" s="127"/>
      <c r="E781" s="31"/>
      <c r="F781" s="31"/>
      <c r="G781" s="31"/>
      <c r="H781" s="31"/>
      <c r="I781" s="31"/>
      <c r="J781" s="31"/>
      <c r="K781" s="30"/>
      <c r="L781" s="531">
        <v>111</v>
      </c>
    </row>
    <row r="782" spans="1:12" ht="18" customHeight="1" x14ac:dyDescent="0.3">
      <c r="A782" s="127"/>
      <c r="B782" s="430"/>
      <c r="C782" s="30"/>
      <c r="D782" s="127"/>
      <c r="E782" s="31"/>
      <c r="F782" s="31"/>
      <c r="G782" s="31"/>
      <c r="H782" s="31"/>
      <c r="I782" s="31"/>
      <c r="J782" s="31"/>
      <c r="K782" s="30"/>
      <c r="L782" s="371"/>
    </row>
    <row r="783" spans="1:12" x14ac:dyDescent="0.3">
      <c r="A783" s="148"/>
      <c r="B783" s="444"/>
      <c r="C783" s="128"/>
      <c r="D783" s="128"/>
      <c r="E783" s="133"/>
      <c r="F783" s="133"/>
      <c r="G783" s="133"/>
      <c r="H783" s="133"/>
      <c r="I783" s="133"/>
      <c r="J783" s="133"/>
      <c r="K783" s="148"/>
      <c r="L783" s="116" t="s">
        <v>928</v>
      </c>
    </row>
    <row r="784" spans="1:12" x14ac:dyDescent="0.3">
      <c r="B784" s="423" t="s">
        <v>647</v>
      </c>
      <c r="C784" s="117"/>
      <c r="D784" s="117"/>
      <c r="E784" s="117"/>
      <c r="F784" s="117"/>
      <c r="G784" s="117"/>
      <c r="H784" s="117"/>
      <c r="I784" s="117"/>
      <c r="J784" s="117"/>
      <c r="K784" s="117"/>
    </row>
    <row r="785" spans="1:12" x14ac:dyDescent="0.3">
      <c r="A785" s="118"/>
      <c r="B785" s="424"/>
      <c r="C785" s="118"/>
      <c r="D785" s="118" t="s">
        <v>78</v>
      </c>
      <c r="E785" s="777" t="s">
        <v>4</v>
      </c>
      <c r="F785" s="778"/>
      <c r="G785" s="778"/>
      <c r="H785" s="778"/>
      <c r="I785" s="779"/>
      <c r="J785" s="118" t="s">
        <v>422</v>
      </c>
      <c r="K785" s="118"/>
      <c r="L785" s="118" t="s">
        <v>80</v>
      </c>
    </row>
    <row r="786" spans="1:12" x14ac:dyDescent="0.3">
      <c r="A786" s="119" t="s">
        <v>76</v>
      </c>
      <c r="B786" s="425" t="s">
        <v>3</v>
      </c>
      <c r="C786" s="119" t="s">
        <v>77</v>
      </c>
      <c r="D786" s="119" t="s">
        <v>1078</v>
      </c>
      <c r="E786" s="119">
        <v>2561</v>
      </c>
      <c r="F786" s="119">
        <v>2562</v>
      </c>
      <c r="G786" s="119">
        <v>2563</v>
      </c>
      <c r="H786" s="119">
        <v>2564</v>
      </c>
      <c r="I786" s="119">
        <v>2565</v>
      </c>
      <c r="J786" s="119" t="s">
        <v>423</v>
      </c>
      <c r="K786" s="119" t="s">
        <v>79</v>
      </c>
      <c r="L786" s="119" t="s">
        <v>424</v>
      </c>
    </row>
    <row r="787" spans="1:12" x14ac:dyDescent="0.3">
      <c r="A787" s="121"/>
      <c r="B787" s="426"/>
      <c r="C787" s="121"/>
      <c r="D787" s="122" t="s">
        <v>1079</v>
      </c>
      <c r="E787" s="121" t="s">
        <v>5</v>
      </c>
      <c r="F787" s="121" t="s">
        <v>5</v>
      </c>
      <c r="G787" s="121" t="s">
        <v>5</v>
      </c>
      <c r="H787" s="121" t="s">
        <v>5</v>
      </c>
      <c r="I787" s="121" t="s">
        <v>5</v>
      </c>
      <c r="J787" s="121"/>
      <c r="K787" s="121"/>
      <c r="L787" s="121"/>
    </row>
    <row r="788" spans="1:12" ht="56.25" x14ac:dyDescent="0.3">
      <c r="A788" s="87">
        <v>16</v>
      </c>
      <c r="B788" s="445" t="s">
        <v>387</v>
      </c>
      <c r="C788" s="71" t="s">
        <v>666</v>
      </c>
      <c r="D788" s="87" t="s">
        <v>207</v>
      </c>
      <c r="E788" s="89">
        <v>100000</v>
      </c>
      <c r="F788" s="89">
        <v>100000</v>
      </c>
      <c r="G788" s="89">
        <v>100000</v>
      </c>
      <c r="H788" s="89">
        <v>100000</v>
      </c>
      <c r="I788" s="89">
        <v>100000</v>
      </c>
      <c r="J788" s="89" t="s">
        <v>877</v>
      </c>
      <c r="K788" s="71" t="s">
        <v>667</v>
      </c>
      <c r="L788" s="87" t="s">
        <v>88</v>
      </c>
    </row>
    <row r="789" spans="1:12" ht="44.25" customHeight="1" x14ac:dyDescent="0.3">
      <c r="A789" s="87">
        <v>17</v>
      </c>
      <c r="B789" s="443" t="s">
        <v>330</v>
      </c>
      <c r="C789" s="71" t="s">
        <v>161</v>
      </c>
      <c r="D789" s="87" t="s">
        <v>247</v>
      </c>
      <c r="E789" s="89">
        <v>20000</v>
      </c>
      <c r="F789" s="89">
        <v>40000</v>
      </c>
      <c r="G789" s="89">
        <v>40000</v>
      </c>
      <c r="H789" s="89">
        <v>40000</v>
      </c>
      <c r="I789" s="89">
        <v>40000</v>
      </c>
      <c r="J789" s="89" t="s">
        <v>878</v>
      </c>
      <c r="K789" s="71" t="s">
        <v>162</v>
      </c>
      <c r="L789" s="87" t="s">
        <v>88</v>
      </c>
    </row>
    <row r="790" spans="1:12" ht="60.75" customHeight="1" x14ac:dyDescent="0.3">
      <c r="A790" s="87">
        <v>18</v>
      </c>
      <c r="B790" s="443" t="s">
        <v>51</v>
      </c>
      <c r="C790" s="71" t="s">
        <v>163</v>
      </c>
      <c r="D790" s="87" t="s">
        <v>215</v>
      </c>
      <c r="E790" s="89">
        <v>50000</v>
      </c>
      <c r="F790" s="89">
        <v>50000</v>
      </c>
      <c r="G790" s="89">
        <v>50000</v>
      </c>
      <c r="H790" s="89">
        <v>50000</v>
      </c>
      <c r="I790" s="89">
        <v>50000</v>
      </c>
      <c r="J790" s="89" t="s">
        <v>878</v>
      </c>
      <c r="K790" s="71" t="s">
        <v>668</v>
      </c>
      <c r="L790" s="87" t="s">
        <v>88</v>
      </c>
    </row>
    <row r="791" spans="1:12" ht="75" customHeight="1" x14ac:dyDescent="0.3">
      <c r="A791" s="87">
        <v>19</v>
      </c>
      <c r="B791" s="445" t="s">
        <v>299</v>
      </c>
      <c r="C791" s="71" t="s">
        <v>669</v>
      </c>
      <c r="D791" s="87" t="s">
        <v>285</v>
      </c>
      <c r="E791" s="89">
        <v>100000</v>
      </c>
      <c r="F791" s="89">
        <v>100000</v>
      </c>
      <c r="G791" s="89">
        <v>100000</v>
      </c>
      <c r="H791" s="89">
        <v>100000</v>
      </c>
      <c r="I791" s="89">
        <v>100000</v>
      </c>
      <c r="J791" s="89" t="s">
        <v>879</v>
      </c>
      <c r="K791" s="171" t="s">
        <v>1037</v>
      </c>
      <c r="L791" s="87" t="s">
        <v>286</v>
      </c>
    </row>
    <row r="792" spans="1:12" ht="75" customHeight="1" x14ac:dyDescent="0.3">
      <c r="A792" s="228">
        <v>20</v>
      </c>
      <c r="B792" s="440" t="s">
        <v>329</v>
      </c>
      <c r="C792" s="72" t="s">
        <v>670</v>
      </c>
      <c r="D792" s="229" t="s">
        <v>211</v>
      </c>
      <c r="E792" s="230">
        <v>50000</v>
      </c>
      <c r="F792" s="230">
        <v>50000</v>
      </c>
      <c r="G792" s="230">
        <v>50000</v>
      </c>
      <c r="H792" s="230">
        <v>50000</v>
      </c>
      <c r="I792" s="230">
        <v>50000</v>
      </c>
      <c r="J792" s="231" t="s">
        <v>880</v>
      </c>
      <c r="K792" s="97" t="s">
        <v>671</v>
      </c>
      <c r="L792" s="229" t="s">
        <v>88</v>
      </c>
    </row>
    <row r="793" spans="1:12" ht="20.25" customHeight="1" x14ac:dyDescent="0.3">
      <c r="A793" s="152"/>
      <c r="B793" s="459"/>
      <c r="C793" s="205" t="s">
        <v>1126</v>
      </c>
      <c r="D793" s="206">
        <v>20</v>
      </c>
      <c r="E793" s="207">
        <f>SUM(E788:E792)</f>
        <v>320000</v>
      </c>
      <c r="F793" s="207">
        <f>SUM(F788:F792)</f>
        <v>340000</v>
      </c>
      <c r="G793" s="207">
        <f>SUM(G788:G792)</f>
        <v>340000</v>
      </c>
      <c r="H793" s="207">
        <f>SUM(H788:H792)</f>
        <v>340000</v>
      </c>
      <c r="I793" s="207">
        <f>SUM(I788:I792)</f>
        <v>340000</v>
      </c>
      <c r="J793" s="194"/>
      <c r="K793" s="152"/>
      <c r="L793" s="152"/>
    </row>
    <row r="794" spans="1:12" x14ac:dyDescent="0.3">
      <c r="A794" s="147"/>
      <c r="B794" s="464"/>
      <c r="C794" s="372" t="s">
        <v>392</v>
      </c>
      <c r="D794" s="342">
        <v>20</v>
      </c>
      <c r="E794" s="373">
        <f>E764+E779+E793</f>
        <v>1710000</v>
      </c>
      <c r="F794" s="373">
        <f>F764+F779+F793</f>
        <v>1730000</v>
      </c>
      <c r="G794" s="373">
        <f>G764+G779+G793</f>
        <v>1730000</v>
      </c>
      <c r="H794" s="373">
        <f>H764+H779+H793</f>
        <v>1730000</v>
      </c>
      <c r="I794" s="373">
        <f>I764+I779+I793</f>
        <v>1730000</v>
      </c>
      <c r="J794" s="195"/>
      <c r="K794" s="148"/>
      <c r="L794" s="148"/>
    </row>
    <row r="795" spans="1:12" x14ac:dyDescent="0.3">
      <c r="A795" s="147"/>
      <c r="B795" s="444"/>
      <c r="C795" s="176"/>
      <c r="D795" s="177"/>
      <c r="E795" s="175"/>
      <c r="F795" s="175"/>
      <c r="G795" s="175"/>
      <c r="H795" s="175"/>
      <c r="I795" s="175"/>
      <c r="J795" s="175"/>
      <c r="K795" s="148"/>
      <c r="L795" s="148"/>
    </row>
    <row r="796" spans="1:12" x14ac:dyDescent="0.3">
      <c r="A796" s="147"/>
      <c r="B796" s="444"/>
      <c r="C796" s="196"/>
      <c r="D796" s="197"/>
      <c r="E796" s="198"/>
      <c r="F796" s="198"/>
      <c r="G796" s="198"/>
      <c r="H796" s="198"/>
      <c r="I796" s="198"/>
      <c r="J796" s="198"/>
      <c r="K796" s="148"/>
      <c r="L796" s="149"/>
    </row>
    <row r="797" spans="1:12" x14ac:dyDescent="0.3">
      <c r="A797" s="147"/>
      <c r="B797" s="444"/>
      <c r="C797" s="196"/>
      <c r="D797" s="197"/>
      <c r="E797" s="198"/>
      <c r="F797" s="198"/>
      <c r="G797" s="198"/>
      <c r="H797" s="198"/>
      <c r="I797" s="198"/>
      <c r="J797" s="198"/>
      <c r="K797" s="148"/>
      <c r="L797" s="149"/>
    </row>
    <row r="798" spans="1:12" x14ac:dyDescent="0.3">
      <c r="A798" s="147"/>
      <c r="B798" s="444"/>
      <c r="C798" s="196"/>
      <c r="D798" s="197"/>
      <c r="E798" s="198"/>
      <c r="F798" s="198"/>
      <c r="G798" s="198"/>
      <c r="H798" s="198"/>
      <c r="I798" s="198"/>
      <c r="J798" s="198"/>
      <c r="K798" s="148"/>
      <c r="L798" s="149"/>
    </row>
    <row r="799" spans="1:12" x14ac:dyDescent="0.3">
      <c r="A799" s="147"/>
      <c r="B799" s="444"/>
      <c r="C799" s="196"/>
      <c r="D799" s="197"/>
      <c r="E799" s="198"/>
      <c r="F799" s="198"/>
      <c r="G799" s="198"/>
      <c r="H799" s="198"/>
      <c r="I799" s="198"/>
      <c r="J799" s="198"/>
      <c r="K799" s="148"/>
      <c r="L799" s="149"/>
    </row>
    <row r="800" spans="1:12" x14ac:dyDescent="0.3">
      <c r="A800" s="147"/>
      <c r="B800" s="444"/>
      <c r="C800" s="196"/>
      <c r="D800" s="197"/>
      <c r="E800" s="198"/>
      <c r="F800" s="198"/>
      <c r="G800" s="198"/>
      <c r="H800" s="198"/>
      <c r="I800" s="198"/>
      <c r="J800" s="198"/>
      <c r="K800" s="148"/>
      <c r="L800" s="149">
        <v>112</v>
      </c>
    </row>
    <row r="801" spans="1:12" x14ac:dyDescent="0.3">
      <c r="A801" s="147"/>
      <c r="B801" s="444"/>
      <c r="C801" s="196"/>
      <c r="D801" s="197"/>
      <c r="E801" s="198"/>
      <c r="F801" s="198"/>
      <c r="G801" s="198"/>
      <c r="H801" s="198"/>
      <c r="I801" s="198"/>
      <c r="J801" s="198"/>
      <c r="K801" s="148"/>
      <c r="L801" s="149"/>
    </row>
    <row r="802" spans="1:12" x14ac:dyDescent="0.3">
      <c r="A802" s="147"/>
      <c r="B802" s="444"/>
      <c r="C802" s="196"/>
      <c r="D802" s="197"/>
      <c r="E802" s="198"/>
      <c r="F802" s="198"/>
      <c r="G802" s="198"/>
      <c r="H802" s="198"/>
      <c r="I802" s="198"/>
      <c r="J802" s="198"/>
      <c r="K802" s="148"/>
      <c r="L802" s="116" t="s">
        <v>928</v>
      </c>
    </row>
    <row r="803" spans="1:12" ht="23.25" x14ac:dyDescent="0.35">
      <c r="A803" s="180" t="s">
        <v>619</v>
      </c>
      <c r="B803" s="458"/>
      <c r="C803" s="180"/>
      <c r="D803" s="180"/>
      <c r="E803" s="180"/>
      <c r="F803" s="180"/>
      <c r="G803" s="180"/>
      <c r="H803" s="180"/>
      <c r="I803" s="180"/>
      <c r="J803" s="180"/>
      <c r="K803" s="180"/>
      <c r="L803" s="181"/>
    </row>
    <row r="804" spans="1:12" ht="23.25" x14ac:dyDescent="0.35">
      <c r="A804" s="780" t="s">
        <v>952</v>
      </c>
      <c r="B804" s="780"/>
      <c r="C804" s="780"/>
      <c r="D804" s="780"/>
      <c r="E804" s="780"/>
      <c r="F804" s="780"/>
      <c r="G804" s="780"/>
      <c r="H804" s="780"/>
      <c r="I804" s="780"/>
      <c r="J804" s="780"/>
      <c r="K804" s="780"/>
      <c r="L804" s="780"/>
    </row>
    <row r="805" spans="1:12" x14ac:dyDescent="0.3">
      <c r="B805" s="423" t="s">
        <v>617</v>
      </c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</row>
    <row r="806" spans="1:12" x14ac:dyDescent="0.3">
      <c r="B806" s="423" t="s">
        <v>672</v>
      </c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</row>
    <row r="807" spans="1:12" x14ac:dyDescent="0.3">
      <c r="A807" s="118"/>
      <c r="B807" s="424"/>
      <c r="C807" s="118"/>
      <c r="D807" s="118" t="s">
        <v>78</v>
      </c>
      <c r="E807" s="777" t="s">
        <v>4</v>
      </c>
      <c r="F807" s="778"/>
      <c r="G807" s="778"/>
      <c r="H807" s="778"/>
      <c r="I807" s="779"/>
      <c r="J807" s="118" t="s">
        <v>422</v>
      </c>
      <c r="K807" s="118"/>
      <c r="L807" s="118" t="s">
        <v>80</v>
      </c>
    </row>
    <row r="808" spans="1:12" x14ac:dyDescent="0.3">
      <c r="A808" s="119" t="s">
        <v>76</v>
      </c>
      <c r="B808" s="425" t="s">
        <v>3</v>
      </c>
      <c r="C808" s="119" t="s">
        <v>77</v>
      </c>
      <c r="D808" s="119" t="s">
        <v>1078</v>
      </c>
      <c r="E808" s="119">
        <v>2561</v>
      </c>
      <c r="F808" s="119">
        <v>2562</v>
      </c>
      <c r="G808" s="119">
        <v>2563</v>
      </c>
      <c r="H808" s="119">
        <v>2564</v>
      </c>
      <c r="I808" s="119">
        <v>2565</v>
      </c>
      <c r="J808" s="119" t="s">
        <v>423</v>
      </c>
      <c r="K808" s="119" t="s">
        <v>79</v>
      </c>
      <c r="L808" s="119" t="s">
        <v>424</v>
      </c>
    </row>
    <row r="809" spans="1:12" x14ac:dyDescent="0.3">
      <c r="A809" s="121"/>
      <c r="B809" s="426"/>
      <c r="C809" s="121"/>
      <c r="D809" s="122" t="s">
        <v>1079</v>
      </c>
      <c r="E809" s="121" t="s">
        <v>5</v>
      </c>
      <c r="F809" s="121" t="s">
        <v>5</v>
      </c>
      <c r="G809" s="121" t="s">
        <v>5</v>
      </c>
      <c r="H809" s="121" t="s">
        <v>5</v>
      </c>
      <c r="I809" s="121" t="s">
        <v>5</v>
      </c>
      <c r="J809" s="121"/>
      <c r="K809" s="121"/>
      <c r="L809" s="121"/>
    </row>
    <row r="810" spans="1:12" ht="75" x14ac:dyDescent="0.3">
      <c r="A810" s="232">
        <v>1</v>
      </c>
      <c r="B810" s="442" t="s">
        <v>52</v>
      </c>
      <c r="C810" s="94" t="s">
        <v>673</v>
      </c>
      <c r="D810" s="93" t="s">
        <v>211</v>
      </c>
      <c r="E810" s="96">
        <v>100000</v>
      </c>
      <c r="F810" s="96">
        <v>100000</v>
      </c>
      <c r="G810" s="96">
        <v>100000</v>
      </c>
      <c r="H810" s="96">
        <v>100000</v>
      </c>
      <c r="I810" s="96">
        <v>100000</v>
      </c>
      <c r="J810" s="96" t="s">
        <v>881</v>
      </c>
      <c r="K810" s="94" t="s">
        <v>167</v>
      </c>
      <c r="L810" s="93" t="s">
        <v>88</v>
      </c>
    </row>
    <row r="811" spans="1:12" ht="39" x14ac:dyDescent="0.3">
      <c r="A811" s="233">
        <v>2</v>
      </c>
      <c r="B811" s="438" t="s">
        <v>409</v>
      </c>
      <c r="C811" s="71" t="s">
        <v>164</v>
      </c>
      <c r="D811" s="87" t="s">
        <v>234</v>
      </c>
      <c r="E811" s="89">
        <v>50000</v>
      </c>
      <c r="F811" s="89">
        <v>50000</v>
      </c>
      <c r="G811" s="89">
        <v>50000</v>
      </c>
      <c r="H811" s="89">
        <v>50000</v>
      </c>
      <c r="I811" s="89">
        <v>50000</v>
      </c>
      <c r="J811" s="105" t="s">
        <v>882</v>
      </c>
      <c r="K811" s="71" t="s">
        <v>168</v>
      </c>
      <c r="L811" s="87" t="s">
        <v>88</v>
      </c>
    </row>
    <row r="812" spans="1:12" ht="41.25" customHeight="1" x14ac:dyDescent="0.3">
      <c r="A812" s="233">
        <v>3</v>
      </c>
      <c r="B812" s="460" t="s">
        <v>53</v>
      </c>
      <c r="C812" s="71" t="s">
        <v>674</v>
      </c>
      <c r="D812" s="87" t="s">
        <v>248</v>
      </c>
      <c r="E812" s="89">
        <v>200000</v>
      </c>
      <c r="F812" s="89">
        <v>200000</v>
      </c>
      <c r="G812" s="89">
        <v>200000</v>
      </c>
      <c r="H812" s="89">
        <v>200000</v>
      </c>
      <c r="I812" s="89">
        <v>200000</v>
      </c>
      <c r="J812" s="71" t="s">
        <v>883</v>
      </c>
      <c r="K812" s="71" t="s">
        <v>169</v>
      </c>
      <c r="L812" s="87" t="s">
        <v>88</v>
      </c>
    </row>
    <row r="813" spans="1:12" ht="41.25" customHeight="1" x14ac:dyDescent="0.3">
      <c r="A813" s="233">
        <v>4</v>
      </c>
      <c r="B813" s="460" t="s">
        <v>388</v>
      </c>
      <c r="C813" s="71" t="s">
        <v>164</v>
      </c>
      <c r="D813" s="87" t="s">
        <v>249</v>
      </c>
      <c r="E813" s="89">
        <v>200000</v>
      </c>
      <c r="F813" s="89">
        <v>200000</v>
      </c>
      <c r="G813" s="89">
        <v>200000</v>
      </c>
      <c r="H813" s="89">
        <v>200000</v>
      </c>
      <c r="I813" s="89">
        <v>200000</v>
      </c>
      <c r="J813" s="71" t="s">
        <v>174</v>
      </c>
      <c r="K813" s="71" t="s">
        <v>174</v>
      </c>
      <c r="L813" s="87" t="s">
        <v>262</v>
      </c>
    </row>
    <row r="814" spans="1:12" ht="42" customHeight="1" x14ac:dyDescent="0.3">
      <c r="A814" s="233">
        <v>5</v>
      </c>
      <c r="B814" s="460" t="s">
        <v>54</v>
      </c>
      <c r="C814" s="71" t="s">
        <v>165</v>
      </c>
      <c r="D814" s="87" t="s">
        <v>249</v>
      </c>
      <c r="E814" s="89">
        <v>10000</v>
      </c>
      <c r="F814" s="89">
        <v>10000</v>
      </c>
      <c r="G814" s="89">
        <v>10000</v>
      </c>
      <c r="H814" s="89">
        <v>10000</v>
      </c>
      <c r="I814" s="89">
        <v>10000</v>
      </c>
      <c r="J814" s="71" t="s">
        <v>174</v>
      </c>
      <c r="K814" s="71" t="s">
        <v>174</v>
      </c>
      <c r="L814" s="87" t="s">
        <v>88</v>
      </c>
    </row>
    <row r="815" spans="1:12" ht="75" x14ac:dyDescent="0.3">
      <c r="A815" s="234">
        <v>6</v>
      </c>
      <c r="B815" s="532" t="s">
        <v>999</v>
      </c>
      <c r="C815" s="533" t="s">
        <v>1000</v>
      </c>
      <c r="D815" s="90" t="s">
        <v>234</v>
      </c>
      <c r="E815" s="75">
        <v>20000</v>
      </c>
      <c r="F815" s="75">
        <v>20000</v>
      </c>
      <c r="G815" s="75">
        <v>20000</v>
      </c>
      <c r="H815" s="75">
        <v>20000</v>
      </c>
      <c r="I815" s="75">
        <v>20000</v>
      </c>
      <c r="J815" s="72" t="s">
        <v>675</v>
      </c>
      <c r="K815" s="72" t="s">
        <v>675</v>
      </c>
      <c r="L815" s="90" t="s">
        <v>88</v>
      </c>
    </row>
    <row r="816" spans="1:12" x14ac:dyDescent="0.3">
      <c r="A816" s="147"/>
      <c r="B816" s="444"/>
      <c r="C816" s="172" t="s">
        <v>385</v>
      </c>
      <c r="D816" s="375">
        <v>6</v>
      </c>
      <c r="E816" s="362">
        <f>SUM(E810:E815)</f>
        <v>580000</v>
      </c>
      <c r="F816" s="362">
        <f>SUM(F810:F815)</f>
        <v>580000</v>
      </c>
      <c r="G816" s="362">
        <f>SUM(G810:G815)</f>
        <v>580000</v>
      </c>
      <c r="H816" s="362">
        <f>SUM(H810:H815)</f>
        <v>580000</v>
      </c>
      <c r="I816" s="362">
        <f>SUM(I810:I815)</f>
        <v>580000</v>
      </c>
      <c r="J816" s="133"/>
      <c r="K816" s="148"/>
      <c r="L816" s="148"/>
    </row>
    <row r="817" spans="1:12" x14ac:dyDescent="0.3">
      <c r="A817" s="147"/>
      <c r="B817" s="444"/>
      <c r="C817" s="363"/>
      <c r="D817" s="363"/>
      <c r="E817" s="175"/>
      <c r="F817" s="175"/>
      <c r="G817" s="175"/>
      <c r="H817" s="175"/>
      <c r="I817" s="175"/>
      <c r="J817" s="133"/>
      <c r="K817" s="148"/>
      <c r="L817" s="148"/>
    </row>
    <row r="818" spans="1:12" x14ac:dyDescent="0.3">
      <c r="A818" s="147"/>
      <c r="B818" s="444"/>
      <c r="C818" s="363"/>
      <c r="D818" s="363"/>
      <c r="E818" s="175"/>
      <c r="F818" s="175"/>
      <c r="G818" s="175"/>
      <c r="H818" s="175"/>
      <c r="I818" s="175"/>
      <c r="J818" s="133"/>
      <c r="K818" s="148"/>
      <c r="L818" s="148"/>
    </row>
    <row r="819" spans="1:12" x14ac:dyDescent="0.3">
      <c r="A819" s="147"/>
      <c r="B819" s="444"/>
      <c r="C819" s="363"/>
      <c r="D819" s="363"/>
      <c r="E819" s="175"/>
      <c r="F819" s="175"/>
      <c r="G819" s="175"/>
      <c r="H819" s="175"/>
      <c r="I819" s="175"/>
      <c r="J819" s="133"/>
      <c r="K819" s="148"/>
      <c r="L819" s="148"/>
    </row>
    <row r="820" spans="1:12" x14ac:dyDescent="0.3">
      <c r="A820" s="147"/>
      <c r="B820" s="444"/>
      <c r="C820" s="363"/>
      <c r="D820" s="363"/>
      <c r="E820" s="175"/>
      <c r="F820" s="175"/>
      <c r="G820" s="175"/>
      <c r="H820" s="175"/>
      <c r="I820" s="175"/>
      <c r="J820" s="133"/>
      <c r="K820" s="148"/>
      <c r="L820" s="148">
        <v>113</v>
      </c>
    </row>
    <row r="821" spans="1:12" x14ac:dyDescent="0.3">
      <c r="A821" s="147"/>
      <c r="B821" s="444"/>
      <c r="C821" s="363"/>
      <c r="D821" s="363"/>
      <c r="E821" s="175"/>
      <c r="F821" s="175"/>
      <c r="G821" s="175"/>
      <c r="H821" s="175"/>
      <c r="I821" s="175"/>
      <c r="J821" s="133"/>
      <c r="K821" s="148"/>
      <c r="L821" s="148"/>
    </row>
    <row r="822" spans="1:12" x14ac:dyDescent="0.3">
      <c r="A822" s="147"/>
      <c r="B822" s="444"/>
      <c r="C822" s="128"/>
      <c r="D822" s="128"/>
      <c r="E822" s="133"/>
      <c r="F822" s="133"/>
      <c r="G822" s="133"/>
      <c r="H822" s="133"/>
      <c r="I822" s="133"/>
      <c r="J822" s="133"/>
      <c r="K822" s="148"/>
      <c r="L822" s="116" t="s">
        <v>928</v>
      </c>
    </row>
    <row r="823" spans="1:12" x14ac:dyDescent="0.3">
      <c r="B823" s="423" t="s">
        <v>672</v>
      </c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</row>
    <row r="824" spans="1:12" x14ac:dyDescent="0.3">
      <c r="A824" s="118"/>
      <c r="B824" s="424"/>
      <c r="C824" s="118"/>
      <c r="D824" s="118" t="s">
        <v>78</v>
      </c>
      <c r="E824" s="777" t="s">
        <v>4</v>
      </c>
      <c r="F824" s="778"/>
      <c r="G824" s="778"/>
      <c r="H824" s="778"/>
      <c r="I824" s="779"/>
      <c r="J824" s="118" t="s">
        <v>422</v>
      </c>
      <c r="K824" s="118"/>
      <c r="L824" s="118" t="s">
        <v>80</v>
      </c>
    </row>
    <row r="825" spans="1:12" x14ac:dyDescent="0.3">
      <c r="A825" s="119" t="s">
        <v>76</v>
      </c>
      <c r="B825" s="425" t="s">
        <v>3</v>
      </c>
      <c r="C825" s="119" t="s">
        <v>77</v>
      </c>
      <c r="D825" s="119" t="s">
        <v>1078</v>
      </c>
      <c r="E825" s="119">
        <v>2561</v>
      </c>
      <c r="F825" s="119">
        <v>2562</v>
      </c>
      <c r="G825" s="119">
        <v>2563</v>
      </c>
      <c r="H825" s="119">
        <v>2564</v>
      </c>
      <c r="I825" s="119">
        <v>2565</v>
      </c>
      <c r="J825" s="119" t="s">
        <v>423</v>
      </c>
      <c r="K825" s="119" t="s">
        <v>79</v>
      </c>
      <c r="L825" s="119" t="s">
        <v>424</v>
      </c>
    </row>
    <row r="826" spans="1:12" x14ac:dyDescent="0.3">
      <c r="A826" s="121"/>
      <c r="B826" s="426"/>
      <c r="C826" s="121"/>
      <c r="D826" s="122" t="s">
        <v>1079</v>
      </c>
      <c r="E826" s="121" t="s">
        <v>5</v>
      </c>
      <c r="F826" s="121" t="s">
        <v>5</v>
      </c>
      <c r="G826" s="121" t="s">
        <v>5</v>
      </c>
      <c r="H826" s="121" t="s">
        <v>5</v>
      </c>
      <c r="I826" s="121" t="s">
        <v>5</v>
      </c>
      <c r="J826" s="121"/>
      <c r="K826" s="121"/>
      <c r="L826" s="121"/>
    </row>
    <row r="827" spans="1:12" ht="56.25" x14ac:dyDescent="0.3">
      <c r="A827" s="234">
        <v>7</v>
      </c>
      <c r="B827" s="480" t="s">
        <v>55</v>
      </c>
      <c r="C827" s="72" t="s">
        <v>166</v>
      </c>
      <c r="D827" s="90" t="s">
        <v>211</v>
      </c>
      <c r="E827" s="75">
        <v>50000</v>
      </c>
      <c r="F827" s="90">
        <v>50000</v>
      </c>
      <c r="G827" s="90">
        <v>50000</v>
      </c>
      <c r="H827" s="90">
        <v>50000</v>
      </c>
      <c r="I827" s="90">
        <v>50000</v>
      </c>
      <c r="J827" s="90" t="s">
        <v>884</v>
      </c>
      <c r="K827" s="72" t="s">
        <v>170</v>
      </c>
      <c r="L827" s="90" t="s">
        <v>88</v>
      </c>
    </row>
    <row r="828" spans="1:12" ht="56.25" x14ac:dyDescent="0.3">
      <c r="A828" s="233">
        <v>8</v>
      </c>
      <c r="B828" s="438" t="s">
        <v>300</v>
      </c>
      <c r="C828" s="71" t="s">
        <v>676</v>
      </c>
      <c r="D828" s="87" t="s">
        <v>234</v>
      </c>
      <c r="E828" s="89">
        <v>100000</v>
      </c>
      <c r="F828" s="89">
        <v>100000</v>
      </c>
      <c r="G828" s="89">
        <v>100000</v>
      </c>
      <c r="H828" s="89">
        <v>100000</v>
      </c>
      <c r="I828" s="89">
        <v>100000</v>
      </c>
      <c r="J828" s="171" t="s">
        <v>171</v>
      </c>
      <c r="K828" s="71" t="s">
        <v>171</v>
      </c>
      <c r="L828" s="87" t="s">
        <v>88</v>
      </c>
    </row>
    <row r="829" spans="1:12" ht="112.5" x14ac:dyDescent="0.3">
      <c r="A829" s="374">
        <v>9</v>
      </c>
      <c r="B829" s="439" t="s">
        <v>1127</v>
      </c>
      <c r="C829" s="71" t="s">
        <v>1129</v>
      </c>
      <c r="D829" s="87" t="s">
        <v>234</v>
      </c>
      <c r="E829" s="89" t="s">
        <v>1128</v>
      </c>
      <c r="F829" s="89">
        <v>10000</v>
      </c>
      <c r="G829" s="89">
        <v>10000</v>
      </c>
      <c r="H829" s="89">
        <v>10000</v>
      </c>
      <c r="I829" s="89">
        <v>10000</v>
      </c>
      <c r="J829" s="71" t="s">
        <v>1130</v>
      </c>
      <c r="K829" s="71" t="s">
        <v>1130</v>
      </c>
      <c r="L829" s="87" t="s">
        <v>88</v>
      </c>
    </row>
    <row r="830" spans="1:12" ht="45.75" customHeight="1" x14ac:dyDescent="0.3">
      <c r="A830" s="233">
        <v>10</v>
      </c>
      <c r="B830" s="460" t="s">
        <v>56</v>
      </c>
      <c r="C830" s="71" t="s">
        <v>172</v>
      </c>
      <c r="D830" s="87" t="s">
        <v>234</v>
      </c>
      <c r="E830" s="89">
        <v>20000</v>
      </c>
      <c r="F830" s="89">
        <v>20000</v>
      </c>
      <c r="G830" s="89">
        <v>20000</v>
      </c>
      <c r="H830" s="89">
        <v>20000</v>
      </c>
      <c r="I830" s="89">
        <v>20000</v>
      </c>
      <c r="J830" s="89" t="s">
        <v>885</v>
      </c>
      <c r="K830" s="71" t="s">
        <v>294</v>
      </c>
      <c r="L830" s="87" t="s">
        <v>88</v>
      </c>
    </row>
    <row r="831" spans="1:12" ht="56.25" x14ac:dyDescent="0.3">
      <c r="A831" s="234">
        <v>11</v>
      </c>
      <c r="B831" s="534" t="s">
        <v>57</v>
      </c>
      <c r="C831" s="72" t="s">
        <v>677</v>
      </c>
      <c r="D831" s="90" t="s">
        <v>234</v>
      </c>
      <c r="E831" s="75">
        <v>44000</v>
      </c>
      <c r="F831" s="75">
        <v>44000</v>
      </c>
      <c r="G831" s="75">
        <v>44000</v>
      </c>
      <c r="H831" s="75">
        <v>44000</v>
      </c>
      <c r="I831" s="75">
        <v>44000</v>
      </c>
      <c r="J831" s="75" t="s">
        <v>886</v>
      </c>
      <c r="K831" s="72" t="s">
        <v>678</v>
      </c>
      <c r="L831" s="90" t="s">
        <v>88</v>
      </c>
    </row>
    <row r="832" spans="1:12" x14ac:dyDescent="0.3">
      <c r="A832" s="127"/>
      <c r="B832" s="450"/>
      <c r="C832" s="172" t="s">
        <v>1196</v>
      </c>
      <c r="D832" s="173">
        <v>11</v>
      </c>
      <c r="E832" s="362">
        <f>SUM(E827:E831)</f>
        <v>214000</v>
      </c>
      <c r="F832" s="362">
        <f>SUM(F827:F831)</f>
        <v>224000</v>
      </c>
      <c r="G832" s="362">
        <f>SUM(G827:G831)</f>
        <v>224000</v>
      </c>
      <c r="H832" s="362">
        <f>SUM(H827:H831)</f>
        <v>224000</v>
      </c>
      <c r="I832" s="362">
        <f>SUM(I827:I831)</f>
        <v>224000</v>
      </c>
      <c r="J832" s="376"/>
      <c r="K832" s="30"/>
      <c r="L832" s="127"/>
    </row>
    <row r="833" spans="1:12" x14ac:dyDescent="0.3">
      <c r="A833" s="127"/>
      <c r="B833" s="441"/>
      <c r="C833" s="128"/>
      <c r="D833" s="128"/>
      <c r="E833" s="133"/>
      <c r="F833" s="133"/>
      <c r="G833" s="133"/>
      <c r="H833" s="133"/>
      <c r="I833" s="133"/>
      <c r="J833" s="238"/>
      <c r="K833" s="30"/>
    </row>
    <row r="834" spans="1:12" x14ac:dyDescent="0.3">
      <c r="A834" s="127"/>
      <c r="B834" s="441"/>
      <c r="C834" s="128"/>
      <c r="D834" s="128"/>
      <c r="E834" s="133"/>
      <c r="F834" s="133"/>
      <c r="G834" s="133"/>
      <c r="H834" s="133"/>
      <c r="I834" s="133"/>
      <c r="J834" s="238"/>
      <c r="K834" s="30"/>
      <c r="L834" s="127"/>
    </row>
    <row r="835" spans="1:12" x14ac:dyDescent="0.3">
      <c r="A835" s="127"/>
      <c r="B835" s="441"/>
      <c r="C835" s="128"/>
      <c r="D835" s="128"/>
      <c r="E835" s="133"/>
      <c r="F835" s="133"/>
      <c r="G835" s="133"/>
      <c r="H835" s="133"/>
      <c r="I835" s="133"/>
      <c r="J835" s="238"/>
      <c r="K835" s="30"/>
      <c r="L835" s="127"/>
    </row>
    <row r="836" spans="1:12" x14ac:dyDescent="0.3">
      <c r="A836" s="127"/>
      <c r="B836" s="441"/>
      <c r="C836" s="128"/>
      <c r="D836" s="128"/>
      <c r="E836" s="133"/>
      <c r="F836" s="133"/>
      <c r="G836" s="133"/>
      <c r="H836" s="133"/>
      <c r="I836" s="133"/>
      <c r="J836" s="238"/>
      <c r="K836" s="30"/>
      <c r="L836" s="127"/>
    </row>
    <row r="837" spans="1:12" x14ac:dyDescent="0.3">
      <c r="A837" s="127"/>
      <c r="B837" s="441"/>
      <c r="C837" s="128"/>
      <c r="D837" s="128"/>
      <c r="E837" s="133"/>
      <c r="F837" s="133"/>
      <c r="G837" s="133"/>
      <c r="H837" s="133"/>
      <c r="I837" s="133"/>
      <c r="J837" s="238"/>
      <c r="K837" s="30"/>
      <c r="L837" s="127"/>
    </row>
    <row r="838" spans="1:12" x14ac:dyDescent="0.3">
      <c r="A838" s="127"/>
      <c r="B838" s="441"/>
      <c r="C838" s="128"/>
      <c r="D838" s="128"/>
      <c r="E838" s="133"/>
      <c r="F838" s="133"/>
      <c r="G838" s="133"/>
      <c r="H838" s="133"/>
      <c r="I838" s="133"/>
      <c r="J838" s="238"/>
      <c r="K838" s="30"/>
      <c r="L838" s="127">
        <v>114</v>
      </c>
    </row>
    <row r="839" spans="1:12" x14ac:dyDescent="0.3">
      <c r="A839" s="127"/>
      <c r="B839" s="441"/>
      <c r="C839" s="128"/>
      <c r="D839" s="128"/>
      <c r="E839" s="133"/>
      <c r="F839" s="133"/>
      <c r="G839" s="133"/>
      <c r="H839" s="133"/>
      <c r="I839" s="133"/>
      <c r="J839" s="238"/>
      <c r="K839" s="30"/>
      <c r="L839" s="127"/>
    </row>
    <row r="840" spans="1:12" x14ac:dyDescent="0.3">
      <c r="A840" s="127"/>
      <c r="B840" s="441"/>
      <c r="C840" s="128"/>
      <c r="D840" s="128"/>
      <c r="E840" s="133"/>
      <c r="F840" s="133"/>
      <c r="G840" s="133"/>
      <c r="H840" s="133"/>
      <c r="I840" s="133"/>
      <c r="J840" s="238"/>
      <c r="K840" s="30"/>
      <c r="L840" s="116" t="s">
        <v>928</v>
      </c>
    </row>
    <row r="841" spans="1:12" x14ac:dyDescent="0.3">
      <c r="B841" s="423" t="s">
        <v>672</v>
      </c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</row>
    <row r="842" spans="1:12" x14ac:dyDescent="0.3">
      <c r="A842" s="118"/>
      <c r="B842" s="424"/>
      <c r="C842" s="118"/>
      <c r="D842" s="118" t="s">
        <v>78</v>
      </c>
      <c r="E842" s="777" t="s">
        <v>4</v>
      </c>
      <c r="F842" s="778"/>
      <c r="G842" s="778"/>
      <c r="H842" s="778"/>
      <c r="I842" s="779"/>
      <c r="J842" s="118" t="s">
        <v>422</v>
      </c>
      <c r="K842" s="118"/>
      <c r="L842" s="118" t="s">
        <v>80</v>
      </c>
    </row>
    <row r="843" spans="1:12" x14ac:dyDescent="0.3">
      <c r="A843" s="119" t="s">
        <v>76</v>
      </c>
      <c r="B843" s="425" t="s">
        <v>3</v>
      </c>
      <c r="C843" s="119" t="s">
        <v>77</v>
      </c>
      <c r="D843" s="119" t="s">
        <v>1078</v>
      </c>
      <c r="E843" s="119">
        <v>2561</v>
      </c>
      <c r="F843" s="119">
        <v>2562</v>
      </c>
      <c r="G843" s="119">
        <v>2563</v>
      </c>
      <c r="H843" s="119">
        <v>2564</v>
      </c>
      <c r="I843" s="119">
        <v>2565</v>
      </c>
      <c r="J843" s="119" t="s">
        <v>423</v>
      </c>
      <c r="K843" s="119" t="s">
        <v>79</v>
      </c>
      <c r="L843" s="119" t="s">
        <v>424</v>
      </c>
    </row>
    <row r="844" spans="1:12" x14ac:dyDescent="0.3">
      <c r="A844" s="121"/>
      <c r="B844" s="426"/>
      <c r="C844" s="121"/>
      <c r="D844" s="122" t="s">
        <v>1079</v>
      </c>
      <c r="E844" s="121" t="s">
        <v>5</v>
      </c>
      <c r="F844" s="121" t="s">
        <v>5</v>
      </c>
      <c r="G844" s="121" t="s">
        <v>5</v>
      </c>
      <c r="H844" s="121" t="s">
        <v>5</v>
      </c>
      <c r="I844" s="121" t="s">
        <v>5</v>
      </c>
      <c r="J844" s="121"/>
      <c r="K844" s="121"/>
      <c r="L844" s="121"/>
    </row>
    <row r="845" spans="1:12" ht="84" customHeight="1" x14ac:dyDescent="0.3">
      <c r="A845" s="235">
        <v>12</v>
      </c>
      <c r="B845" s="443" t="s">
        <v>679</v>
      </c>
      <c r="C845" s="71" t="s">
        <v>680</v>
      </c>
      <c r="D845" s="87" t="s">
        <v>201</v>
      </c>
      <c r="E845" s="89">
        <v>100000</v>
      </c>
      <c r="F845" s="89">
        <v>100000</v>
      </c>
      <c r="G845" s="89">
        <v>100000</v>
      </c>
      <c r="H845" s="89">
        <v>100000</v>
      </c>
      <c r="I845" s="89">
        <v>100000</v>
      </c>
      <c r="J845" s="89" t="s">
        <v>887</v>
      </c>
      <c r="K845" s="71" t="s">
        <v>681</v>
      </c>
      <c r="L845" s="87" t="s">
        <v>88</v>
      </c>
    </row>
    <row r="846" spans="1:12" ht="75" x14ac:dyDescent="0.3">
      <c r="A846" s="90">
        <v>13</v>
      </c>
      <c r="B846" s="453" t="s">
        <v>413</v>
      </c>
      <c r="C846" s="72" t="s">
        <v>682</v>
      </c>
      <c r="D846" s="90" t="s">
        <v>234</v>
      </c>
      <c r="E846" s="236">
        <v>5000</v>
      </c>
      <c r="F846" s="236">
        <v>5000</v>
      </c>
      <c r="G846" s="75">
        <v>5000</v>
      </c>
      <c r="H846" s="75">
        <v>5000</v>
      </c>
      <c r="I846" s="75">
        <v>5000</v>
      </c>
      <c r="J846" s="236" t="s">
        <v>881</v>
      </c>
      <c r="K846" s="72" t="s">
        <v>683</v>
      </c>
      <c r="L846" s="90" t="s">
        <v>88</v>
      </c>
    </row>
    <row r="847" spans="1:12" ht="45.75" customHeight="1" x14ac:dyDescent="0.3">
      <c r="A847" s="90">
        <v>14</v>
      </c>
      <c r="B847" s="478" t="s">
        <v>331</v>
      </c>
      <c r="C847" s="72" t="s">
        <v>309</v>
      </c>
      <c r="D847" s="90" t="s">
        <v>234</v>
      </c>
      <c r="E847" s="236">
        <v>20000</v>
      </c>
      <c r="F847" s="236">
        <v>20000</v>
      </c>
      <c r="G847" s="75">
        <v>20000</v>
      </c>
      <c r="H847" s="75">
        <v>20000</v>
      </c>
      <c r="I847" s="75">
        <v>20000</v>
      </c>
      <c r="J847" s="236" t="s">
        <v>881</v>
      </c>
      <c r="K847" s="72" t="s">
        <v>310</v>
      </c>
      <c r="L847" s="90" t="s">
        <v>88</v>
      </c>
    </row>
    <row r="848" spans="1:12" ht="52.5" customHeight="1" x14ac:dyDescent="0.3">
      <c r="A848" s="87">
        <v>15</v>
      </c>
      <c r="B848" s="443" t="s">
        <v>301</v>
      </c>
      <c r="C848" s="71" t="s">
        <v>321</v>
      </c>
      <c r="D848" s="87" t="s">
        <v>234</v>
      </c>
      <c r="E848" s="89">
        <v>70000</v>
      </c>
      <c r="F848" s="89">
        <v>70000</v>
      </c>
      <c r="G848" s="89">
        <v>70000</v>
      </c>
      <c r="H848" s="89">
        <v>70000</v>
      </c>
      <c r="I848" s="89">
        <v>70000</v>
      </c>
      <c r="J848" s="71" t="s">
        <v>174</v>
      </c>
      <c r="K848" s="71" t="s">
        <v>174</v>
      </c>
      <c r="L848" s="87" t="s">
        <v>84</v>
      </c>
    </row>
    <row r="849" spans="1:12" ht="75" x14ac:dyDescent="0.3">
      <c r="A849" s="90">
        <v>16</v>
      </c>
      <c r="B849" s="478" t="s">
        <v>302</v>
      </c>
      <c r="C849" s="72" t="s">
        <v>684</v>
      </c>
      <c r="D849" s="90" t="s">
        <v>234</v>
      </c>
      <c r="E849" s="75">
        <v>10000</v>
      </c>
      <c r="F849" s="75">
        <v>10000</v>
      </c>
      <c r="G849" s="75">
        <v>10000</v>
      </c>
      <c r="H849" s="75">
        <v>10000</v>
      </c>
      <c r="I849" s="75">
        <v>10000</v>
      </c>
      <c r="J849" s="236" t="s">
        <v>889</v>
      </c>
      <c r="K849" s="72" t="s">
        <v>685</v>
      </c>
      <c r="L849" s="90" t="s">
        <v>84</v>
      </c>
    </row>
    <row r="850" spans="1:12" x14ac:dyDescent="0.3">
      <c r="A850" s="127"/>
      <c r="B850" s="441"/>
      <c r="C850" s="172" t="s">
        <v>1197</v>
      </c>
      <c r="D850" s="173">
        <v>16</v>
      </c>
      <c r="E850" s="362">
        <f>SUM(E845:E849)</f>
        <v>205000</v>
      </c>
      <c r="F850" s="362">
        <f>SUM(F845:F849)</f>
        <v>205000</v>
      </c>
      <c r="G850" s="362">
        <f>SUM(G845:G849)</f>
        <v>205000</v>
      </c>
      <c r="H850" s="362">
        <f>SUM(H845:H849)</f>
        <v>205000</v>
      </c>
      <c r="I850" s="362">
        <f>SUM(I845:I849)</f>
        <v>205000</v>
      </c>
      <c r="J850" s="238"/>
      <c r="K850" s="130"/>
      <c r="L850" s="127"/>
    </row>
    <row r="851" spans="1:12" x14ac:dyDescent="0.3">
      <c r="A851" s="127"/>
      <c r="B851" s="441"/>
      <c r="C851" s="30"/>
      <c r="D851" s="127"/>
      <c r="E851" s="31"/>
      <c r="F851" s="31"/>
      <c r="G851" s="31"/>
      <c r="H851" s="31"/>
      <c r="I851" s="31"/>
      <c r="J851" s="238"/>
      <c r="K851" s="130"/>
      <c r="L851" s="127"/>
    </row>
    <row r="852" spans="1:12" x14ac:dyDescent="0.3">
      <c r="A852" s="127"/>
      <c r="B852" s="441"/>
      <c r="C852" s="30"/>
      <c r="D852" s="127"/>
      <c r="E852" s="31"/>
      <c r="F852" s="31"/>
      <c r="G852" s="31"/>
      <c r="H852" s="31"/>
      <c r="I852" s="31"/>
      <c r="J852" s="238"/>
      <c r="K852" s="130"/>
      <c r="L852" s="127"/>
    </row>
    <row r="853" spans="1:12" x14ac:dyDescent="0.3">
      <c r="A853" s="127"/>
      <c r="B853" s="441"/>
      <c r="C853" s="30"/>
      <c r="D853" s="127"/>
      <c r="E853" s="31"/>
      <c r="F853" s="31"/>
      <c r="G853" s="31"/>
      <c r="H853" s="31"/>
      <c r="I853" s="31"/>
      <c r="J853" s="238"/>
      <c r="K853" s="130"/>
      <c r="L853" s="127"/>
    </row>
    <row r="854" spans="1:12" x14ac:dyDescent="0.3">
      <c r="A854" s="127"/>
      <c r="B854" s="441"/>
      <c r="C854" s="30"/>
      <c r="D854" s="127"/>
      <c r="E854" s="31"/>
      <c r="F854" s="31"/>
      <c r="G854" s="31"/>
      <c r="H854" s="31"/>
      <c r="I854" s="31"/>
      <c r="J854" s="238"/>
      <c r="K854" s="130"/>
      <c r="L854" s="127"/>
    </row>
    <row r="855" spans="1:12" x14ac:dyDescent="0.3">
      <c r="A855" s="127"/>
      <c r="B855" s="441"/>
      <c r="C855" s="30"/>
      <c r="D855" s="127"/>
      <c r="E855" s="31"/>
      <c r="F855" s="31"/>
      <c r="G855" s="31"/>
      <c r="H855" s="31"/>
      <c r="I855" s="31"/>
      <c r="J855" s="238"/>
      <c r="K855" s="130"/>
      <c r="L855" s="127"/>
    </row>
    <row r="856" spans="1:12" x14ac:dyDescent="0.3">
      <c r="A856" s="127"/>
      <c r="B856" s="441"/>
      <c r="C856" s="30"/>
      <c r="D856" s="127"/>
      <c r="E856" s="31"/>
      <c r="F856" s="31"/>
      <c r="G856" s="31"/>
      <c r="H856" s="31"/>
      <c r="I856" s="31"/>
      <c r="J856" s="238"/>
      <c r="K856" s="130"/>
      <c r="L856" s="127">
        <v>115</v>
      </c>
    </row>
    <row r="857" spans="1:12" x14ac:dyDescent="0.3">
      <c r="A857" s="127"/>
      <c r="B857" s="441"/>
      <c r="C857" s="30"/>
      <c r="D857" s="127"/>
      <c r="E857" s="31"/>
      <c r="F857" s="31"/>
      <c r="G857" s="31"/>
      <c r="H857" s="31"/>
      <c r="I857" s="31"/>
      <c r="J857" s="238"/>
      <c r="K857" s="130"/>
      <c r="L857" s="371"/>
    </row>
    <row r="858" spans="1:12" x14ac:dyDescent="0.3">
      <c r="A858" s="127"/>
      <c r="B858" s="441"/>
      <c r="C858" s="128"/>
      <c r="D858" s="128"/>
      <c r="E858" s="133"/>
      <c r="F858" s="133"/>
      <c r="G858" s="133"/>
      <c r="H858" s="133"/>
      <c r="I858" s="133"/>
      <c r="J858" s="238"/>
      <c r="K858" s="30"/>
      <c r="L858" s="116" t="s">
        <v>928</v>
      </c>
    </row>
    <row r="859" spans="1:12" x14ac:dyDescent="0.3">
      <c r="B859" s="423" t="s">
        <v>672</v>
      </c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</row>
    <row r="860" spans="1:12" x14ac:dyDescent="0.3">
      <c r="A860" s="118"/>
      <c r="B860" s="424"/>
      <c r="C860" s="118"/>
      <c r="D860" s="118" t="s">
        <v>78</v>
      </c>
      <c r="E860" s="777" t="s">
        <v>4</v>
      </c>
      <c r="F860" s="778"/>
      <c r="G860" s="778"/>
      <c r="H860" s="778"/>
      <c r="I860" s="779"/>
      <c r="J860" s="118" t="s">
        <v>422</v>
      </c>
      <c r="K860" s="118"/>
      <c r="L860" s="118" t="s">
        <v>80</v>
      </c>
    </row>
    <row r="861" spans="1:12" x14ac:dyDescent="0.3">
      <c r="A861" s="119" t="s">
        <v>76</v>
      </c>
      <c r="B861" s="425" t="s">
        <v>3</v>
      </c>
      <c r="C861" s="119" t="s">
        <v>77</v>
      </c>
      <c r="D861" s="119" t="s">
        <v>1078</v>
      </c>
      <c r="E861" s="119">
        <v>2561</v>
      </c>
      <c r="F861" s="119">
        <v>2562</v>
      </c>
      <c r="G861" s="119">
        <v>2563</v>
      </c>
      <c r="H861" s="119">
        <v>2564</v>
      </c>
      <c r="I861" s="119">
        <v>2565</v>
      </c>
      <c r="J861" s="119" t="s">
        <v>423</v>
      </c>
      <c r="K861" s="119" t="s">
        <v>79</v>
      </c>
      <c r="L861" s="119" t="s">
        <v>424</v>
      </c>
    </row>
    <row r="862" spans="1:12" x14ac:dyDescent="0.3">
      <c r="A862" s="121"/>
      <c r="B862" s="426"/>
      <c r="C862" s="121"/>
      <c r="D862" s="122" t="s">
        <v>1079</v>
      </c>
      <c r="E862" s="121" t="s">
        <v>5</v>
      </c>
      <c r="F862" s="121" t="s">
        <v>5</v>
      </c>
      <c r="G862" s="121" t="s">
        <v>5</v>
      </c>
      <c r="H862" s="121" t="s">
        <v>5</v>
      </c>
      <c r="I862" s="121" t="s">
        <v>5</v>
      </c>
      <c r="J862" s="121"/>
      <c r="K862" s="121"/>
      <c r="L862" s="121"/>
    </row>
    <row r="863" spans="1:12" ht="96.75" customHeight="1" x14ac:dyDescent="0.3">
      <c r="A863" s="90">
        <v>17</v>
      </c>
      <c r="B863" s="478" t="s">
        <v>686</v>
      </c>
      <c r="C863" s="72" t="s">
        <v>687</v>
      </c>
      <c r="D863" s="90" t="s">
        <v>250</v>
      </c>
      <c r="E863" s="75">
        <v>25000</v>
      </c>
      <c r="F863" s="75">
        <v>25000</v>
      </c>
      <c r="G863" s="75">
        <v>25000</v>
      </c>
      <c r="H863" s="75">
        <v>25000</v>
      </c>
      <c r="I863" s="75">
        <v>25000</v>
      </c>
      <c r="J863" s="236" t="s">
        <v>888</v>
      </c>
      <c r="K863" s="72" t="s">
        <v>688</v>
      </c>
      <c r="L863" s="90" t="s">
        <v>84</v>
      </c>
    </row>
    <row r="864" spans="1:12" ht="50.25" customHeight="1" x14ac:dyDescent="0.3">
      <c r="A864" s="93">
        <v>18</v>
      </c>
      <c r="B864" s="442" t="s">
        <v>58</v>
      </c>
      <c r="C864" s="94" t="s">
        <v>176</v>
      </c>
      <c r="D864" s="93" t="s">
        <v>234</v>
      </c>
      <c r="E864" s="96">
        <v>10000</v>
      </c>
      <c r="F864" s="96">
        <v>10000</v>
      </c>
      <c r="G864" s="96">
        <v>10000</v>
      </c>
      <c r="H864" s="96">
        <v>10000</v>
      </c>
      <c r="I864" s="96">
        <v>10000</v>
      </c>
      <c r="J864" s="94" t="s">
        <v>174</v>
      </c>
      <c r="K864" s="170" t="s">
        <v>174</v>
      </c>
      <c r="L864" s="93" t="s">
        <v>689</v>
      </c>
    </row>
    <row r="865" spans="1:12" ht="60" customHeight="1" x14ac:dyDescent="0.3">
      <c r="A865" s="87">
        <v>19</v>
      </c>
      <c r="B865" s="443" t="s">
        <v>691</v>
      </c>
      <c r="C865" s="71" t="s">
        <v>176</v>
      </c>
      <c r="D865" s="87" t="s">
        <v>234</v>
      </c>
      <c r="E865" s="89">
        <v>10000</v>
      </c>
      <c r="F865" s="89">
        <v>10000</v>
      </c>
      <c r="G865" s="89">
        <v>10000</v>
      </c>
      <c r="H865" s="89">
        <v>10000</v>
      </c>
      <c r="I865" s="89">
        <v>10000</v>
      </c>
      <c r="J865" s="71" t="s">
        <v>174</v>
      </c>
      <c r="K865" s="166" t="s">
        <v>174</v>
      </c>
      <c r="L865" s="87" t="s">
        <v>690</v>
      </c>
    </row>
    <row r="866" spans="1:12" ht="60.75" customHeight="1" x14ac:dyDescent="0.3">
      <c r="A866" s="90">
        <v>20</v>
      </c>
      <c r="B866" s="478" t="s">
        <v>59</v>
      </c>
      <c r="C866" s="72" t="s">
        <v>177</v>
      </c>
      <c r="D866" s="90" t="s">
        <v>234</v>
      </c>
      <c r="E866" s="75">
        <v>10000</v>
      </c>
      <c r="F866" s="75">
        <v>10000</v>
      </c>
      <c r="G866" s="75">
        <v>10000</v>
      </c>
      <c r="H866" s="75">
        <v>10000</v>
      </c>
      <c r="I866" s="75">
        <v>10000</v>
      </c>
      <c r="J866" s="236" t="s">
        <v>889</v>
      </c>
      <c r="K866" s="377" t="s">
        <v>175</v>
      </c>
      <c r="L866" s="90" t="s">
        <v>88</v>
      </c>
    </row>
    <row r="867" spans="1:12" ht="39" x14ac:dyDescent="0.3">
      <c r="A867" s="87">
        <v>21</v>
      </c>
      <c r="B867" s="443" t="s">
        <v>60</v>
      </c>
      <c r="C867" s="71" t="s">
        <v>178</v>
      </c>
      <c r="D867" s="87" t="s">
        <v>215</v>
      </c>
      <c r="E867" s="89">
        <v>200000</v>
      </c>
      <c r="F867" s="89">
        <v>300000</v>
      </c>
      <c r="G867" s="89">
        <v>300000</v>
      </c>
      <c r="H867" s="89">
        <v>300000</v>
      </c>
      <c r="I867" s="89">
        <v>300000</v>
      </c>
      <c r="J867" s="88" t="s">
        <v>890</v>
      </c>
      <c r="K867" s="105" t="s">
        <v>692</v>
      </c>
      <c r="L867" s="87" t="s">
        <v>88</v>
      </c>
    </row>
    <row r="868" spans="1:12" ht="42" customHeight="1" x14ac:dyDescent="0.3">
      <c r="A868" s="90">
        <v>22</v>
      </c>
      <c r="B868" s="478" t="s">
        <v>1061</v>
      </c>
      <c r="C868" s="72" t="s">
        <v>173</v>
      </c>
      <c r="D868" s="90" t="s">
        <v>234</v>
      </c>
      <c r="E868" s="75">
        <v>100000</v>
      </c>
      <c r="F868" s="75">
        <v>100000</v>
      </c>
      <c r="G868" s="75">
        <v>100000</v>
      </c>
      <c r="H868" s="75">
        <v>100000</v>
      </c>
      <c r="I868" s="75">
        <v>100000</v>
      </c>
      <c r="J868" s="72" t="s">
        <v>174</v>
      </c>
      <c r="K868" s="72" t="s">
        <v>174</v>
      </c>
      <c r="L868" s="90" t="s">
        <v>88</v>
      </c>
    </row>
    <row r="869" spans="1:12" x14ac:dyDescent="0.3">
      <c r="A869" s="127"/>
      <c r="B869" s="441"/>
      <c r="C869" s="172" t="s">
        <v>1198</v>
      </c>
      <c r="D869" s="173">
        <v>22</v>
      </c>
      <c r="E869" s="362">
        <f>SUM(E863:E868)</f>
        <v>355000</v>
      </c>
      <c r="F869" s="362">
        <f>SUM(F863:F868)</f>
        <v>455000</v>
      </c>
      <c r="G869" s="362">
        <f>SUM(G863:G868)</f>
        <v>455000</v>
      </c>
      <c r="H869" s="362">
        <f>SUM(H863:H868)</f>
        <v>455000</v>
      </c>
      <c r="I869" s="362">
        <f>SUM(I863:I868)</f>
        <v>455000</v>
      </c>
      <c r="J869" s="238"/>
      <c r="K869" s="130"/>
      <c r="L869" s="127"/>
    </row>
    <row r="870" spans="1:12" x14ac:dyDescent="0.3">
      <c r="A870" s="127"/>
      <c r="B870" s="441"/>
      <c r="C870" s="30"/>
      <c r="D870" s="127"/>
      <c r="E870" s="31"/>
      <c r="F870" s="31"/>
      <c r="G870" s="31"/>
      <c r="H870" s="31"/>
      <c r="I870" s="31"/>
      <c r="J870" s="238"/>
      <c r="K870" s="130"/>
      <c r="L870" s="127"/>
    </row>
    <row r="871" spans="1:12" x14ac:dyDescent="0.3">
      <c r="A871" s="127"/>
      <c r="B871" s="441"/>
      <c r="C871" s="30"/>
      <c r="D871" s="127"/>
      <c r="E871" s="31"/>
      <c r="F871" s="31"/>
      <c r="G871" s="31"/>
      <c r="H871" s="31"/>
      <c r="I871" s="31"/>
      <c r="J871" s="238"/>
      <c r="K871" s="130"/>
      <c r="L871" s="127"/>
    </row>
    <row r="872" spans="1:12" x14ac:dyDescent="0.3">
      <c r="A872" s="127"/>
      <c r="B872" s="441"/>
      <c r="C872" s="30"/>
      <c r="D872" s="127"/>
      <c r="E872" s="31"/>
      <c r="F872" s="31"/>
      <c r="G872" s="31"/>
      <c r="H872" s="31"/>
      <c r="I872" s="31"/>
      <c r="J872" s="238"/>
      <c r="K872" s="130"/>
      <c r="L872" s="127"/>
    </row>
    <row r="873" spans="1:12" x14ac:dyDescent="0.3">
      <c r="A873" s="127"/>
      <c r="B873" s="441"/>
      <c r="C873" s="30"/>
      <c r="D873" s="127"/>
      <c r="E873" s="31"/>
      <c r="F873" s="31"/>
      <c r="G873" s="31"/>
      <c r="H873" s="31"/>
      <c r="I873" s="31"/>
      <c r="J873" s="238"/>
      <c r="K873" s="130"/>
      <c r="L873" s="127"/>
    </row>
    <row r="874" spans="1:12" x14ac:dyDescent="0.3">
      <c r="A874" s="127"/>
      <c r="B874" s="441"/>
      <c r="C874" s="30"/>
      <c r="D874" s="127"/>
      <c r="E874" s="31"/>
      <c r="F874" s="31"/>
      <c r="G874" s="31"/>
      <c r="H874" s="31"/>
      <c r="I874" s="31"/>
      <c r="J874" s="238"/>
      <c r="K874" s="130"/>
      <c r="L874" s="127">
        <v>116</v>
      </c>
    </row>
    <row r="875" spans="1:12" x14ac:dyDescent="0.3">
      <c r="A875" s="127"/>
      <c r="B875" s="441"/>
      <c r="C875" s="30"/>
      <c r="D875" s="127"/>
      <c r="E875" s="31"/>
      <c r="F875" s="31"/>
      <c r="G875" s="31"/>
      <c r="H875" s="31"/>
      <c r="I875" s="31"/>
      <c r="J875" s="238"/>
      <c r="K875" s="130"/>
      <c r="L875" s="371"/>
    </row>
    <row r="876" spans="1:12" x14ac:dyDescent="0.3">
      <c r="A876" s="127"/>
      <c r="B876" s="441"/>
      <c r="C876" s="128"/>
      <c r="D876" s="128"/>
      <c r="E876" s="133"/>
      <c r="F876" s="133"/>
      <c r="G876" s="133"/>
      <c r="H876" s="133"/>
      <c r="I876" s="133"/>
      <c r="J876" s="238"/>
      <c r="K876" s="30"/>
      <c r="L876" s="116" t="s">
        <v>928</v>
      </c>
    </row>
    <row r="877" spans="1:12" x14ac:dyDescent="0.3">
      <c r="B877" s="423" t="s">
        <v>672</v>
      </c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</row>
    <row r="878" spans="1:12" x14ac:dyDescent="0.3">
      <c r="A878" s="118"/>
      <c r="B878" s="424"/>
      <c r="C878" s="118"/>
      <c r="D878" s="118" t="s">
        <v>78</v>
      </c>
      <c r="E878" s="777" t="s">
        <v>4</v>
      </c>
      <c r="F878" s="778"/>
      <c r="G878" s="778"/>
      <c r="H878" s="778"/>
      <c r="I878" s="779"/>
      <c r="J878" s="118" t="s">
        <v>422</v>
      </c>
      <c r="K878" s="118"/>
      <c r="L878" s="118" t="s">
        <v>80</v>
      </c>
    </row>
    <row r="879" spans="1:12" x14ac:dyDescent="0.3">
      <c r="A879" s="119" t="s">
        <v>76</v>
      </c>
      <c r="B879" s="425" t="s">
        <v>3</v>
      </c>
      <c r="C879" s="119" t="s">
        <v>77</v>
      </c>
      <c r="D879" s="119" t="s">
        <v>1078</v>
      </c>
      <c r="E879" s="119">
        <v>2561</v>
      </c>
      <c r="F879" s="119">
        <v>2562</v>
      </c>
      <c r="G879" s="119">
        <v>2563</v>
      </c>
      <c r="H879" s="119">
        <v>2564</v>
      </c>
      <c r="I879" s="119">
        <v>2565</v>
      </c>
      <c r="J879" s="119" t="s">
        <v>423</v>
      </c>
      <c r="K879" s="119" t="s">
        <v>79</v>
      </c>
      <c r="L879" s="119" t="s">
        <v>424</v>
      </c>
    </row>
    <row r="880" spans="1:12" x14ac:dyDescent="0.3">
      <c r="A880" s="121"/>
      <c r="B880" s="426"/>
      <c r="C880" s="121"/>
      <c r="D880" s="122" t="s">
        <v>1079</v>
      </c>
      <c r="E880" s="121" t="s">
        <v>5</v>
      </c>
      <c r="F880" s="121" t="s">
        <v>5</v>
      </c>
      <c r="G880" s="121" t="s">
        <v>5</v>
      </c>
      <c r="H880" s="121" t="s">
        <v>5</v>
      </c>
      <c r="I880" s="121" t="s">
        <v>5</v>
      </c>
      <c r="J880" s="121"/>
      <c r="K880" s="121"/>
      <c r="L880" s="121"/>
    </row>
    <row r="881" spans="1:12" ht="93.75" x14ac:dyDescent="0.3">
      <c r="A881" s="99">
        <v>23</v>
      </c>
      <c r="B881" s="433" t="s">
        <v>414</v>
      </c>
      <c r="C881" s="100" t="s">
        <v>693</v>
      </c>
      <c r="D881" s="99" t="s">
        <v>234</v>
      </c>
      <c r="E881" s="101">
        <v>5000</v>
      </c>
      <c r="F881" s="101">
        <v>5000</v>
      </c>
      <c r="G881" s="101">
        <v>5000</v>
      </c>
      <c r="H881" s="101">
        <v>5000</v>
      </c>
      <c r="I881" s="101">
        <v>5000</v>
      </c>
      <c r="J881" s="102" t="s">
        <v>891</v>
      </c>
      <c r="K881" s="254" t="s">
        <v>694</v>
      </c>
      <c r="L881" s="99" t="s">
        <v>695</v>
      </c>
    </row>
    <row r="882" spans="1:12" ht="63" x14ac:dyDescent="0.3">
      <c r="A882" s="87">
        <v>24</v>
      </c>
      <c r="B882" s="445" t="s">
        <v>957</v>
      </c>
      <c r="C882" s="71" t="s">
        <v>958</v>
      </c>
      <c r="D882" s="87" t="s">
        <v>234</v>
      </c>
      <c r="E882" s="103">
        <v>30000</v>
      </c>
      <c r="F882" s="103">
        <v>30000</v>
      </c>
      <c r="G882" s="103">
        <v>30000</v>
      </c>
      <c r="H882" s="103">
        <v>30000</v>
      </c>
      <c r="I882" s="103">
        <v>30000</v>
      </c>
      <c r="J882" s="104" t="s">
        <v>881</v>
      </c>
      <c r="K882" s="105" t="s">
        <v>959</v>
      </c>
      <c r="L882" s="87" t="s">
        <v>88</v>
      </c>
    </row>
    <row r="883" spans="1:12" ht="56.25" x14ac:dyDescent="0.3">
      <c r="A883" s="99">
        <v>25</v>
      </c>
      <c r="B883" s="433" t="s">
        <v>960</v>
      </c>
      <c r="C883" s="100" t="s">
        <v>961</v>
      </c>
      <c r="D883" s="99" t="s">
        <v>207</v>
      </c>
      <c r="E883" s="101">
        <v>30000</v>
      </c>
      <c r="F883" s="101">
        <v>30000</v>
      </c>
      <c r="G883" s="101">
        <v>30000</v>
      </c>
      <c r="H883" s="101">
        <v>30000</v>
      </c>
      <c r="I883" s="101">
        <v>30000</v>
      </c>
      <c r="J883" s="102" t="s">
        <v>962</v>
      </c>
      <c r="K883" s="254" t="s">
        <v>963</v>
      </c>
      <c r="L883" s="99" t="s">
        <v>88</v>
      </c>
    </row>
    <row r="884" spans="1:12" ht="93.75" x14ac:dyDescent="0.3">
      <c r="A884" s="90">
        <v>26</v>
      </c>
      <c r="B884" s="481" t="s">
        <v>1002</v>
      </c>
      <c r="C884" s="72" t="s">
        <v>1003</v>
      </c>
      <c r="D884" s="90" t="s">
        <v>234</v>
      </c>
      <c r="E884" s="91">
        <v>30000</v>
      </c>
      <c r="F884" s="91">
        <v>30000</v>
      </c>
      <c r="G884" s="91">
        <v>30000</v>
      </c>
      <c r="H884" s="91">
        <v>30000</v>
      </c>
      <c r="I884" s="91">
        <v>30000</v>
      </c>
      <c r="J884" s="92" t="s">
        <v>881</v>
      </c>
      <c r="K884" s="296" t="s">
        <v>1001</v>
      </c>
      <c r="L884" s="90" t="s">
        <v>88</v>
      </c>
    </row>
    <row r="885" spans="1:12" ht="93.75" x14ac:dyDescent="0.3">
      <c r="A885" s="496">
        <v>27</v>
      </c>
      <c r="B885" s="509" t="s">
        <v>1163</v>
      </c>
      <c r="C885" s="405" t="s">
        <v>1164</v>
      </c>
      <c r="D885" s="497" t="s">
        <v>1165</v>
      </c>
      <c r="E885" s="408">
        <v>150000</v>
      </c>
      <c r="F885" s="408">
        <v>150000</v>
      </c>
      <c r="G885" s="408">
        <v>150000</v>
      </c>
      <c r="H885" s="408">
        <v>150000</v>
      </c>
      <c r="I885" s="408">
        <v>150000</v>
      </c>
      <c r="J885" s="408" t="s">
        <v>1166</v>
      </c>
      <c r="K885" s="408" t="s">
        <v>675</v>
      </c>
      <c r="L885" s="415" t="s">
        <v>88</v>
      </c>
    </row>
    <row r="886" spans="1:12" x14ac:dyDescent="0.3">
      <c r="A886" s="131"/>
      <c r="B886" s="482"/>
      <c r="C886" s="378" t="s">
        <v>1199</v>
      </c>
      <c r="D886" s="185">
        <v>27</v>
      </c>
      <c r="E886" s="362">
        <f>SUM(E881:E885)</f>
        <v>245000</v>
      </c>
      <c r="F886" s="362">
        <f>SUM(F881:F885)</f>
        <v>245000</v>
      </c>
      <c r="G886" s="362">
        <f>SUM(G881:G885)</f>
        <v>245000</v>
      </c>
      <c r="H886" s="362">
        <f>SUM(H881:H885)</f>
        <v>245000</v>
      </c>
      <c r="I886" s="362">
        <f>SUM(I881:I885)</f>
        <v>245000</v>
      </c>
      <c r="J886" s="237"/>
      <c r="K886" s="132"/>
      <c r="L886" s="131"/>
    </row>
    <row r="887" spans="1:12" x14ac:dyDescent="0.3">
      <c r="A887" s="147"/>
      <c r="B887" s="444"/>
      <c r="C887" s="196"/>
      <c r="D887" s="239"/>
      <c r="E887" s="198"/>
      <c r="F887" s="198"/>
      <c r="G887" s="198"/>
      <c r="H887" s="198"/>
      <c r="I887" s="198"/>
      <c r="J887" s="198"/>
      <c r="K887" s="148"/>
      <c r="L887" s="148"/>
    </row>
    <row r="888" spans="1:12" x14ac:dyDescent="0.3">
      <c r="A888" s="147"/>
      <c r="B888" s="444"/>
      <c r="C888" s="196"/>
      <c r="D888" s="239"/>
      <c r="E888" s="198"/>
      <c r="F888" s="198"/>
      <c r="G888" s="198"/>
      <c r="H888" s="198"/>
      <c r="I888" s="198"/>
      <c r="J888" s="198"/>
      <c r="K888" s="148"/>
      <c r="L888" s="148"/>
    </row>
    <row r="889" spans="1:12" x14ac:dyDescent="0.3">
      <c r="A889" s="127"/>
      <c r="B889" s="441"/>
      <c r="C889" s="30"/>
      <c r="D889" s="127"/>
      <c r="E889" s="31"/>
      <c r="F889" s="31"/>
      <c r="G889" s="31"/>
      <c r="H889" s="31"/>
      <c r="I889" s="31"/>
      <c r="J889" s="238"/>
      <c r="K889" s="130"/>
      <c r="L889" s="127">
        <v>117</v>
      </c>
    </row>
    <row r="890" spans="1:12" x14ac:dyDescent="0.3">
      <c r="A890" s="127"/>
      <c r="B890" s="441"/>
      <c r="C890" s="30"/>
      <c r="D890" s="127"/>
      <c r="E890" s="31"/>
      <c r="F890" s="31"/>
      <c r="G890" s="31"/>
      <c r="H890" s="31"/>
      <c r="I890" s="31"/>
      <c r="J890" s="238"/>
      <c r="K890" s="130"/>
      <c r="L890" s="371"/>
    </row>
    <row r="891" spans="1:12" x14ac:dyDescent="0.3">
      <c r="A891" s="127"/>
      <c r="B891" s="441"/>
      <c r="C891" s="128"/>
      <c r="D891" s="128"/>
      <c r="E891" s="133"/>
      <c r="F891" s="133"/>
      <c r="G891" s="133"/>
      <c r="H891" s="133"/>
      <c r="I891" s="133"/>
      <c r="J891" s="238"/>
      <c r="K891" s="30"/>
      <c r="L891" s="116" t="s">
        <v>928</v>
      </c>
    </row>
    <row r="892" spans="1:12" x14ac:dyDescent="0.3">
      <c r="B892" s="423" t="s">
        <v>672</v>
      </c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</row>
    <row r="893" spans="1:12" x14ac:dyDescent="0.3">
      <c r="A893" s="118"/>
      <c r="B893" s="424"/>
      <c r="C893" s="118"/>
      <c r="D893" s="118" t="s">
        <v>78</v>
      </c>
      <c r="E893" s="777" t="s">
        <v>4</v>
      </c>
      <c r="F893" s="778"/>
      <c r="G893" s="778"/>
      <c r="H893" s="778"/>
      <c r="I893" s="779"/>
      <c r="J893" s="118" t="s">
        <v>422</v>
      </c>
      <c r="K893" s="118"/>
      <c r="L893" s="118" t="s">
        <v>80</v>
      </c>
    </row>
    <row r="894" spans="1:12" x14ac:dyDescent="0.3">
      <c r="A894" s="119" t="s">
        <v>76</v>
      </c>
      <c r="B894" s="425" t="s">
        <v>3</v>
      </c>
      <c r="C894" s="119" t="s">
        <v>77</v>
      </c>
      <c r="D894" s="119" t="s">
        <v>1078</v>
      </c>
      <c r="E894" s="119">
        <v>2561</v>
      </c>
      <c r="F894" s="119">
        <v>2562</v>
      </c>
      <c r="G894" s="119">
        <v>2563</v>
      </c>
      <c r="H894" s="119">
        <v>2564</v>
      </c>
      <c r="I894" s="119">
        <v>2565</v>
      </c>
      <c r="J894" s="119" t="s">
        <v>423</v>
      </c>
      <c r="K894" s="119" t="s">
        <v>79</v>
      </c>
      <c r="L894" s="119" t="s">
        <v>424</v>
      </c>
    </row>
    <row r="895" spans="1:12" x14ac:dyDescent="0.3">
      <c r="A895" s="121"/>
      <c r="B895" s="426"/>
      <c r="C895" s="121"/>
      <c r="D895" s="122" t="s">
        <v>1079</v>
      </c>
      <c r="E895" s="121" t="s">
        <v>5</v>
      </c>
      <c r="F895" s="121" t="s">
        <v>5</v>
      </c>
      <c r="G895" s="121" t="s">
        <v>5</v>
      </c>
      <c r="H895" s="121" t="s">
        <v>5</v>
      </c>
      <c r="I895" s="121" t="s">
        <v>5</v>
      </c>
      <c r="J895" s="121"/>
      <c r="K895" s="121"/>
      <c r="L895" s="121"/>
    </row>
    <row r="896" spans="1:12" ht="115.5" x14ac:dyDescent="0.3">
      <c r="A896" s="504">
        <v>28</v>
      </c>
      <c r="B896" s="510" t="s">
        <v>1187</v>
      </c>
      <c r="C896" s="505" t="s">
        <v>1195</v>
      </c>
      <c r="D896" s="506" t="s">
        <v>1188</v>
      </c>
      <c r="E896" s="507">
        <v>19000</v>
      </c>
      <c r="F896" s="507">
        <v>19000</v>
      </c>
      <c r="G896" s="507">
        <v>19000</v>
      </c>
      <c r="H896" s="507">
        <v>19000</v>
      </c>
      <c r="I896" s="507">
        <v>19000</v>
      </c>
      <c r="J896" s="508" t="s">
        <v>891</v>
      </c>
      <c r="K896" s="505" t="s">
        <v>1189</v>
      </c>
      <c r="L896" s="506" t="s">
        <v>1190</v>
      </c>
    </row>
    <row r="897" spans="1:12" ht="85.5" customHeight="1" x14ac:dyDescent="0.3">
      <c r="A897" s="535">
        <v>29</v>
      </c>
      <c r="B897" s="536" t="s">
        <v>1191</v>
      </c>
      <c r="C897" s="537" t="s">
        <v>1192</v>
      </c>
      <c r="D897" s="538" t="s">
        <v>1188</v>
      </c>
      <c r="E897" s="539">
        <v>200000</v>
      </c>
      <c r="F897" s="539">
        <v>200000</v>
      </c>
      <c r="G897" s="539">
        <v>200000</v>
      </c>
      <c r="H897" s="539">
        <v>200000</v>
      </c>
      <c r="I897" s="539">
        <v>200000</v>
      </c>
      <c r="J897" s="537" t="s">
        <v>891</v>
      </c>
      <c r="K897" s="537" t="s">
        <v>1193</v>
      </c>
      <c r="L897" s="538" t="s">
        <v>1194</v>
      </c>
    </row>
    <row r="898" spans="1:12" x14ac:dyDescent="0.3">
      <c r="A898" s="127"/>
      <c r="B898" s="450"/>
      <c r="C898" s="172" t="s">
        <v>1199</v>
      </c>
      <c r="D898" s="173">
        <v>27</v>
      </c>
      <c r="E898" s="362">
        <f>SUM(E896:E897)</f>
        <v>219000</v>
      </c>
      <c r="F898" s="362">
        <f>SUM(F896:F897)</f>
        <v>219000</v>
      </c>
      <c r="G898" s="362">
        <f>SUM(G896:G897)</f>
        <v>219000</v>
      </c>
      <c r="H898" s="362">
        <f>SUM(H896:H897)</f>
        <v>219000</v>
      </c>
      <c r="I898" s="362">
        <f>SUM(I896:I897)</f>
        <v>219000</v>
      </c>
      <c r="J898" s="376"/>
      <c r="K898" s="30"/>
      <c r="L898" s="127"/>
    </row>
    <row r="899" spans="1:12" x14ac:dyDescent="0.3">
      <c r="A899" s="147"/>
      <c r="B899" s="464"/>
      <c r="C899" s="343" t="s">
        <v>392</v>
      </c>
      <c r="D899" s="344">
        <v>29</v>
      </c>
      <c r="E899" s="345">
        <f>E816+E832+E850+E869+E886+E898</f>
        <v>1818000</v>
      </c>
      <c r="F899" s="345">
        <f>F816+F832+F850+F869+F886+F898</f>
        <v>1928000</v>
      </c>
      <c r="G899" s="345">
        <f>G816+G832+G850+G869+G886+G898</f>
        <v>1928000</v>
      </c>
      <c r="H899" s="345">
        <f>H816+H832+H850+H869+H886+H898</f>
        <v>1928000</v>
      </c>
      <c r="I899" s="345">
        <f>I816+I832+I850+I869+I886+I898</f>
        <v>1928000</v>
      </c>
      <c r="J899" s="195"/>
      <c r="K899" s="148"/>
      <c r="L899" s="148"/>
    </row>
    <row r="900" spans="1:12" x14ac:dyDescent="0.3">
      <c r="A900" s="147"/>
      <c r="B900" s="444"/>
      <c r="C900" s="196"/>
      <c r="D900" s="239"/>
      <c r="E900" s="198"/>
      <c r="F900" s="198"/>
      <c r="G900" s="198"/>
      <c r="H900" s="198"/>
      <c r="I900" s="198"/>
      <c r="J900" s="198"/>
      <c r="K900" s="148"/>
      <c r="L900" s="149"/>
    </row>
    <row r="901" spans="1:12" x14ac:dyDescent="0.3">
      <c r="A901" s="147"/>
      <c r="B901" s="444"/>
      <c r="C901" s="196"/>
      <c r="D901" s="239"/>
      <c r="E901" s="198"/>
      <c r="F901" s="198"/>
      <c r="G901" s="198"/>
      <c r="H901" s="198"/>
      <c r="I901" s="198"/>
      <c r="J901" s="198"/>
      <c r="K901" s="148"/>
      <c r="L901" s="149"/>
    </row>
    <row r="902" spans="1:12" x14ac:dyDescent="0.3">
      <c r="A902" s="147"/>
      <c r="B902" s="444"/>
      <c r="C902" s="196"/>
      <c r="D902" s="239"/>
      <c r="E902" s="198"/>
      <c r="F902" s="198"/>
      <c r="G902" s="198"/>
      <c r="H902" s="198"/>
      <c r="I902" s="198"/>
      <c r="J902" s="198"/>
      <c r="K902" s="148"/>
      <c r="L902" s="149"/>
    </row>
    <row r="903" spans="1:12" x14ac:dyDescent="0.3">
      <c r="A903" s="147"/>
      <c r="B903" s="444"/>
      <c r="C903" s="196"/>
      <c r="D903" s="239"/>
      <c r="E903" s="198"/>
      <c r="F903" s="198"/>
      <c r="G903" s="198"/>
      <c r="H903" s="198"/>
      <c r="I903" s="198"/>
      <c r="J903" s="198"/>
      <c r="K903" s="148"/>
      <c r="L903" s="149"/>
    </row>
    <row r="904" spans="1:12" x14ac:dyDescent="0.3">
      <c r="A904" s="147"/>
      <c r="B904" s="444"/>
      <c r="C904" s="196"/>
      <c r="D904" s="239"/>
      <c r="E904" s="198"/>
      <c r="F904" s="198"/>
      <c r="G904" s="198"/>
      <c r="H904" s="198"/>
      <c r="I904" s="198"/>
      <c r="J904" s="198"/>
      <c r="K904" s="148"/>
      <c r="L904" s="149"/>
    </row>
    <row r="905" spans="1:12" x14ac:dyDescent="0.3">
      <c r="A905" s="147"/>
      <c r="B905" s="444"/>
      <c r="C905" s="196"/>
      <c r="D905" s="239"/>
      <c r="E905" s="198"/>
      <c r="F905" s="198"/>
      <c r="G905" s="198"/>
      <c r="H905" s="198"/>
      <c r="I905" s="198"/>
      <c r="J905" s="198"/>
      <c r="K905" s="148"/>
      <c r="L905" s="149"/>
    </row>
    <row r="906" spans="1:12" x14ac:dyDescent="0.3">
      <c r="A906" s="147"/>
      <c r="B906" s="444"/>
      <c r="C906" s="196"/>
      <c r="D906" s="239"/>
      <c r="E906" s="198"/>
      <c r="F906" s="198"/>
      <c r="G906" s="198"/>
      <c r="H906" s="198"/>
      <c r="I906" s="198"/>
      <c r="J906" s="198"/>
      <c r="K906" s="148"/>
      <c r="L906" s="149"/>
    </row>
    <row r="907" spans="1:12" x14ac:dyDescent="0.3">
      <c r="A907" s="147"/>
      <c r="B907" s="444"/>
      <c r="C907" s="196"/>
      <c r="D907" s="239"/>
      <c r="E907" s="198"/>
      <c r="F907" s="198"/>
      <c r="G907" s="198"/>
      <c r="H907" s="198"/>
      <c r="I907" s="198"/>
      <c r="J907" s="198"/>
      <c r="K907" s="148"/>
      <c r="L907" s="149"/>
    </row>
    <row r="908" spans="1:12" x14ac:dyDescent="0.3">
      <c r="A908" s="147"/>
      <c r="B908" s="444"/>
      <c r="C908" s="196"/>
      <c r="D908" s="239"/>
      <c r="E908" s="198"/>
      <c r="F908" s="198"/>
      <c r="G908" s="198"/>
      <c r="H908" s="198"/>
      <c r="I908" s="198"/>
      <c r="J908" s="198"/>
      <c r="K908" s="148"/>
      <c r="L908" s="149"/>
    </row>
    <row r="909" spans="1:12" x14ac:dyDescent="0.3">
      <c r="A909" s="147"/>
      <c r="B909" s="444"/>
      <c r="C909" s="196"/>
      <c r="D909" s="239"/>
      <c r="E909" s="198"/>
      <c r="F909" s="198"/>
      <c r="G909" s="198"/>
      <c r="H909" s="198"/>
      <c r="I909" s="198"/>
      <c r="J909" s="198"/>
      <c r="K909" s="148"/>
      <c r="L909" s="149"/>
    </row>
    <row r="910" spans="1:12" x14ac:dyDescent="0.3">
      <c r="A910" s="147"/>
      <c r="B910" s="444"/>
      <c r="C910" s="196"/>
      <c r="D910" s="239"/>
      <c r="E910" s="198"/>
      <c r="F910" s="198"/>
      <c r="G910" s="198"/>
      <c r="H910" s="198"/>
      <c r="I910" s="198"/>
      <c r="J910" s="198"/>
      <c r="K910" s="148"/>
      <c r="L910" s="149"/>
    </row>
    <row r="911" spans="1:12" x14ac:dyDescent="0.3">
      <c r="A911" s="147"/>
      <c r="B911" s="444"/>
      <c r="C911" s="196"/>
      <c r="D911" s="239"/>
      <c r="E911" s="198"/>
      <c r="F911" s="198"/>
      <c r="G911" s="198"/>
      <c r="H911" s="198"/>
      <c r="I911" s="198"/>
      <c r="J911" s="198"/>
      <c r="K911" s="148"/>
      <c r="L911" s="149">
        <v>118</v>
      </c>
    </row>
    <row r="912" spans="1:12" x14ac:dyDescent="0.3">
      <c r="A912" s="147"/>
      <c r="B912" s="444"/>
      <c r="C912" s="196"/>
      <c r="D912" s="239"/>
      <c r="E912" s="198"/>
      <c r="F912" s="198"/>
      <c r="G912" s="198"/>
      <c r="H912" s="198"/>
      <c r="I912" s="198"/>
      <c r="J912" s="198"/>
      <c r="K912" s="148"/>
      <c r="L912" s="149"/>
    </row>
    <row r="913" spans="1:12" x14ac:dyDescent="0.3">
      <c r="A913" s="147"/>
      <c r="B913" s="444"/>
      <c r="C913" s="196"/>
      <c r="D913" s="239"/>
      <c r="E913" s="198"/>
      <c r="F913" s="198"/>
      <c r="G913" s="198"/>
      <c r="H913" s="198"/>
      <c r="I913" s="198"/>
      <c r="J913" s="198"/>
      <c r="K913" s="148"/>
      <c r="L913" s="116" t="s">
        <v>928</v>
      </c>
    </row>
    <row r="914" spans="1:12" ht="23.25" x14ac:dyDescent="0.35">
      <c r="A914" s="180" t="s">
        <v>619</v>
      </c>
      <c r="B914" s="458"/>
      <c r="C914" s="180"/>
      <c r="D914" s="180"/>
      <c r="E914" s="180"/>
      <c r="F914" s="180"/>
      <c r="G914" s="180"/>
      <c r="H914" s="180"/>
      <c r="I914" s="180"/>
      <c r="J914" s="180"/>
      <c r="K914" s="180"/>
      <c r="L914" s="181"/>
    </row>
    <row r="915" spans="1:12" ht="23.25" x14ac:dyDescent="0.35">
      <c r="A915" s="780" t="s">
        <v>952</v>
      </c>
      <c r="B915" s="780"/>
      <c r="C915" s="780"/>
      <c r="D915" s="780"/>
      <c r="E915" s="780"/>
      <c r="F915" s="780"/>
      <c r="G915" s="780"/>
      <c r="H915" s="780"/>
      <c r="I915" s="780"/>
      <c r="J915" s="780"/>
      <c r="K915" s="780"/>
      <c r="L915" s="780"/>
    </row>
    <row r="916" spans="1:12" x14ac:dyDescent="0.3">
      <c r="B916" s="423" t="s">
        <v>617</v>
      </c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</row>
    <row r="917" spans="1:12" x14ac:dyDescent="0.3">
      <c r="B917" s="423" t="s">
        <v>696</v>
      </c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</row>
    <row r="918" spans="1:12" x14ac:dyDescent="0.3">
      <c r="A918" s="118"/>
      <c r="B918" s="424"/>
      <c r="C918" s="118"/>
      <c r="D918" s="118" t="s">
        <v>78</v>
      </c>
      <c r="E918" s="777" t="s">
        <v>4</v>
      </c>
      <c r="F918" s="778"/>
      <c r="G918" s="778"/>
      <c r="H918" s="778"/>
      <c r="I918" s="779"/>
      <c r="J918" s="118" t="s">
        <v>422</v>
      </c>
      <c r="K918" s="118"/>
      <c r="L918" s="118" t="s">
        <v>80</v>
      </c>
    </row>
    <row r="919" spans="1:12" x14ac:dyDescent="0.3">
      <c r="A919" s="119" t="s">
        <v>76</v>
      </c>
      <c r="B919" s="425" t="s">
        <v>3</v>
      </c>
      <c r="C919" s="119" t="s">
        <v>77</v>
      </c>
      <c r="D919" s="119" t="s">
        <v>1078</v>
      </c>
      <c r="E919" s="119">
        <v>2561</v>
      </c>
      <c r="F919" s="119">
        <v>2562</v>
      </c>
      <c r="G919" s="119">
        <v>2563</v>
      </c>
      <c r="H919" s="119">
        <v>2564</v>
      </c>
      <c r="I919" s="119">
        <v>2565</v>
      </c>
      <c r="J919" s="119" t="s">
        <v>423</v>
      </c>
      <c r="K919" s="119" t="s">
        <v>79</v>
      </c>
      <c r="L919" s="119" t="s">
        <v>424</v>
      </c>
    </row>
    <row r="920" spans="1:12" x14ac:dyDescent="0.3">
      <c r="A920" s="121"/>
      <c r="B920" s="426"/>
      <c r="C920" s="121"/>
      <c r="D920" s="122" t="s">
        <v>1079</v>
      </c>
      <c r="E920" s="121" t="s">
        <v>5</v>
      </c>
      <c r="F920" s="121" t="s">
        <v>5</v>
      </c>
      <c r="G920" s="121" t="s">
        <v>5</v>
      </c>
      <c r="H920" s="121" t="s">
        <v>5</v>
      </c>
      <c r="I920" s="121" t="s">
        <v>5</v>
      </c>
      <c r="J920" s="121"/>
      <c r="K920" s="121"/>
      <c r="L920" s="121"/>
    </row>
    <row r="921" spans="1:12" ht="56.25" x14ac:dyDescent="0.3">
      <c r="A921" s="93">
        <v>1</v>
      </c>
      <c r="B921" s="427" t="s">
        <v>61</v>
      </c>
      <c r="C921" s="94" t="s">
        <v>179</v>
      </c>
      <c r="D921" s="93" t="s">
        <v>207</v>
      </c>
      <c r="E921" s="96">
        <v>10000</v>
      </c>
      <c r="F921" s="96">
        <v>10000</v>
      </c>
      <c r="G921" s="96">
        <v>10000</v>
      </c>
      <c r="H921" s="96">
        <v>10000</v>
      </c>
      <c r="I921" s="96">
        <v>10000</v>
      </c>
      <c r="J921" s="96" t="s">
        <v>892</v>
      </c>
      <c r="K921" s="94" t="s">
        <v>697</v>
      </c>
      <c r="L921" s="93" t="s">
        <v>265</v>
      </c>
    </row>
    <row r="922" spans="1:12" ht="56.25" x14ac:dyDescent="0.3">
      <c r="A922" s="87">
        <v>2</v>
      </c>
      <c r="B922" s="428" t="s">
        <v>62</v>
      </c>
      <c r="C922" s="71" t="s">
        <v>698</v>
      </c>
      <c r="D922" s="87" t="s">
        <v>207</v>
      </c>
      <c r="E922" s="89">
        <v>100000</v>
      </c>
      <c r="F922" s="89">
        <v>100000</v>
      </c>
      <c r="G922" s="89">
        <v>100000</v>
      </c>
      <c r="H922" s="89">
        <v>100000</v>
      </c>
      <c r="I922" s="89">
        <v>100000</v>
      </c>
      <c r="J922" s="89" t="s">
        <v>892</v>
      </c>
      <c r="K922" s="71" t="s">
        <v>180</v>
      </c>
      <c r="L922" s="87" t="s">
        <v>88</v>
      </c>
    </row>
    <row r="923" spans="1:12" ht="75" x14ac:dyDescent="0.3">
      <c r="A923" s="87">
        <v>3</v>
      </c>
      <c r="B923" s="428" t="s">
        <v>206</v>
      </c>
      <c r="C923" s="71" t="s">
        <v>699</v>
      </c>
      <c r="D923" s="87" t="s">
        <v>218</v>
      </c>
      <c r="E923" s="89">
        <v>57800</v>
      </c>
      <c r="F923" s="89">
        <v>57800</v>
      </c>
      <c r="G923" s="89">
        <v>57800</v>
      </c>
      <c r="H923" s="89">
        <v>57800</v>
      </c>
      <c r="I923" s="89">
        <v>57800</v>
      </c>
      <c r="J923" s="71" t="s">
        <v>222</v>
      </c>
      <c r="K923" s="71" t="s">
        <v>222</v>
      </c>
      <c r="L923" s="87" t="s">
        <v>264</v>
      </c>
    </row>
    <row r="924" spans="1:12" ht="39" x14ac:dyDescent="0.3">
      <c r="A924" s="87">
        <v>4</v>
      </c>
      <c r="B924" s="428" t="s">
        <v>303</v>
      </c>
      <c r="C924" s="71" t="s">
        <v>272</v>
      </c>
      <c r="D924" s="87" t="s">
        <v>234</v>
      </c>
      <c r="E924" s="89">
        <v>5000</v>
      </c>
      <c r="F924" s="89">
        <v>5000</v>
      </c>
      <c r="G924" s="89">
        <v>5000</v>
      </c>
      <c r="H924" s="89">
        <v>5000</v>
      </c>
      <c r="I924" s="89">
        <v>5000</v>
      </c>
      <c r="J924" s="71" t="s">
        <v>273</v>
      </c>
      <c r="K924" s="71" t="s">
        <v>273</v>
      </c>
      <c r="L924" s="87" t="s">
        <v>88</v>
      </c>
    </row>
    <row r="925" spans="1:12" ht="56.25" x14ac:dyDescent="0.3">
      <c r="A925" s="90">
        <v>5</v>
      </c>
      <c r="B925" s="453" t="s">
        <v>271</v>
      </c>
      <c r="C925" s="72" t="s">
        <v>700</v>
      </c>
      <c r="D925" s="90" t="s">
        <v>251</v>
      </c>
      <c r="E925" s="75">
        <v>50000</v>
      </c>
      <c r="F925" s="75">
        <v>50000</v>
      </c>
      <c r="G925" s="75">
        <v>50000</v>
      </c>
      <c r="H925" s="75">
        <v>50000</v>
      </c>
      <c r="I925" s="75">
        <v>50000</v>
      </c>
      <c r="J925" s="72" t="s">
        <v>274</v>
      </c>
      <c r="K925" s="72" t="s">
        <v>274</v>
      </c>
      <c r="L925" s="90" t="s">
        <v>88</v>
      </c>
    </row>
    <row r="926" spans="1:12" x14ac:dyDescent="0.3">
      <c r="A926" s="127"/>
      <c r="B926" s="430"/>
      <c r="C926" s="378" t="s">
        <v>392</v>
      </c>
      <c r="D926" s="173">
        <v>5</v>
      </c>
      <c r="E926" s="540">
        <f>SUM(E921:E925)</f>
        <v>222800</v>
      </c>
      <c r="F926" s="540">
        <f>SUM(F921:F925)</f>
        <v>222800</v>
      </c>
      <c r="G926" s="540">
        <f>SUM(G921:G925)</f>
        <v>222800</v>
      </c>
      <c r="H926" s="540">
        <f>SUM(H921:H925)</f>
        <v>222800</v>
      </c>
      <c r="I926" s="540">
        <f>SUM(I921:I925)</f>
        <v>222800</v>
      </c>
      <c r="J926" s="30"/>
      <c r="K926" s="30"/>
      <c r="L926" s="127"/>
    </row>
    <row r="927" spans="1:12" x14ac:dyDescent="0.3">
      <c r="A927" s="127"/>
      <c r="B927" s="430"/>
      <c r="C927" s="30"/>
      <c r="D927" s="127"/>
      <c r="E927" s="31"/>
      <c r="F927" s="31"/>
      <c r="G927" s="31"/>
      <c r="H927" s="31"/>
      <c r="I927" s="31"/>
      <c r="J927" s="30"/>
      <c r="K927" s="30"/>
      <c r="L927" s="127"/>
    </row>
    <row r="928" spans="1:12" x14ac:dyDescent="0.3">
      <c r="A928" s="127"/>
      <c r="B928" s="430"/>
      <c r="C928" s="30"/>
      <c r="D928" s="127"/>
      <c r="E928" s="31"/>
      <c r="F928" s="31"/>
      <c r="G928" s="31"/>
      <c r="H928" s="31"/>
      <c r="I928" s="31"/>
      <c r="J928" s="30"/>
      <c r="K928" s="30"/>
      <c r="L928" s="127"/>
    </row>
    <row r="929" spans="1:12" x14ac:dyDescent="0.3">
      <c r="A929" s="127"/>
      <c r="B929" s="430"/>
      <c r="C929" s="30"/>
      <c r="D929" s="127"/>
      <c r="E929" s="31"/>
      <c r="F929" s="31"/>
      <c r="G929" s="31"/>
      <c r="H929" s="31"/>
      <c r="I929" s="31"/>
      <c r="J929" s="30"/>
      <c r="K929" s="30"/>
      <c r="L929" s="127"/>
    </row>
    <row r="930" spans="1:12" x14ac:dyDescent="0.3">
      <c r="A930" s="127"/>
      <c r="B930" s="430"/>
      <c r="C930" s="30"/>
      <c r="D930" s="127"/>
      <c r="E930" s="31"/>
      <c r="F930" s="31"/>
      <c r="G930" s="31"/>
      <c r="H930" s="31"/>
      <c r="I930" s="31"/>
      <c r="J930" s="30"/>
      <c r="K930" s="30"/>
      <c r="L930" s="127"/>
    </row>
    <row r="931" spans="1:12" x14ac:dyDescent="0.3">
      <c r="A931" s="127"/>
      <c r="B931" s="430"/>
      <c r="C931" s="30"/>
      <c r="D931" s="127"/>
      <c r="E931" s="31"/>
      <c r="F931" s="31"/>
      <c r="G931" s="31"/>
      <c r="H931" s="31"/>
      <c r="I931" s="31"/>
      <c r="J931" s="30"/>
      <c r="K931" s="30"/>
      <c r="L931" s="149">
        <v>119</v>
      </c>
    </row>
    <row r="932" spans="1:12" x14ac:dyDescent="0.3">
      <c r="A932" s="127"/>
      <c r="B932" s="430"/>
      <c r="C932" s="30"/>
      <c r="D932" s="127"/>
      <c r="E932" s="31"/>
      <c r="F932" s="31"/>
      <c r="G932" s="31"/>
      <c r="H932" s="31"/>
      <c r="I932" s="31"/>
      <c r="J932" s="30"/>
      <c r="K932" s="30"/>
      <c r="L932" s="149"/>
    </row>
    <row r="933" spans="1:12" x14ac:dyDescent="0.3">
      <c r="A933" s="127"/>
      <c r="B933" s="430"/>
      <c r="C933" s="30"/>
      <c r="D933" s="127"/>
      <c r="E933" s="31"/>
      <c r="F933" s="31"/>
      <c r="G933" s="31"/>
      <c r="H933" s="31"/>
      <c r="I933" s="31"/>
      <c r="J933" s="30"/>
      <c r="K933" s="30"/>
      <c r="L933" s="116" t="s">
        <v>928</v>
      </c>
    </row>
    <row r="934" spans="1:12" x14ac:dyDescent="0.3">
      <c r="B934" s="423" t="s">
        <v>617</v>
      </c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</row>
    <row r="935" spans="1:12" x14ac:dyDescent="0.3">
      <c r="B935" s="423" t="s">
        <v>696</v>
      </c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</row>
    <row r="936" spans="1:12" x14ac:dyDescent="0.3">
      <c r="A936" s="118"/>
      <c r="B936" s="424"/>
      <c r="C936" s="118"/>
      <c r="D936" s="118" t="s">
        <v>78</v>
      </c>
      <c r="E936" s="777" t="s">
        <v>4</v>
      </c>
      <c r="F936" s="778"/>
      <c r="G936" s="778"/>
      <c r="H936" s="778"/>
      <c r="I936" s="779"/>
      <c r="J936" s="118" t="s">
        <v>422</v>
      </c>
      <c r="K936" s="118"/>
      <c r="L936" s="118" t="s">
        <v>80</v>
      </c>
    </row>
    <row r="937" spans="1:12" x14ac:dyDescent="0.3">
      <c r="A937" s="119" t="s">
        <v>76</v>
      </c>
      <c r="B937" s="425" t="s">
        <v>3</v>
      </c>
      <c r="C937" s="119" t="s">
        <v>77</v>
      </c>
      <c r="D937" s="119" t="s">
        <v>1078</v>
      </c>
      <c r="E937" s="119">
        <v>2561</v>
      </c>
      <c r="F937" s="119">
        <v>2562</v>
      </c>
      <c r="G937" s="119">
        <v>2563</v>
      </c>
      <c r="H937" s="119">
        <v>2564</v>
      </c>
      <c r="I937" s="119">
        <v>2565</v>
      </c>
      <c r="J937" s="119" t="s">
        <v>423</v>
      </c>
      <c r="K937" s="119" t="s">
        <v>79</v>
      </c>
      <c r="L937" s="119" t="s">
        <v>424</v>
      </c>
    </row>
    <row r="938" spans="1:12" x14ac:dyDescent="0.3">
      <c r="A938" s="121"/>
      <c r="B938" s="426"/>
      <c r="C938" s="121"/>
      <c r="D938" s="122" t="s">
        <v>1079</v>
      </c>
      <c r="E938" s="121" t="s">
        <v>5</v>
      </c>
      <c r="F938" s="121" t="s">
        <v>5</v>
      </c>
      <c r="G938" s="121" t="s">
        <v>5</v>
      </c>
      <c r="H938" s="121" t="s">
        <v>5</v>
      </c>
      <c r="I938" s="121" t="s">
        <v>5</v>
      </c>
      <c r="J938" s="121"/>
      <c r="K938" s="121"/>
      <c r="L938" s="121"/>
    </row>
    <row r="939" spans="1:12" ht="37.5" x14ac:dyDescent="0.3">
      <c r="A939" s="99">
        <v>6</v>
      </c>
      <c r="B939" s="433" t="s">
        <v>985</v>
      </c>
      <c r="C939" s="100" t="s">
        <v>986</v>
      </c>
      <c r="D939" s="99" t="s">
        <v>207</v>
      </c>
      <c r="E939" s="275">
        <v>50000</v>
      </c>
      <c r="F939" s="275">
        <v>50000</v>
      </c>
      <c r="G939" s="275">
        <v>50000</v>
      </c>
      <c r="H939" s="275">
        <v>50000</v>
      </c>
      <c r="I939" s="275">
        <v>50000</v>
      </c>
      <c r="J939" s="100" t="s">
        <v>987</v>
      </c>
      <c r="K939" s="100" t="s">
        <v>988</v>
      </c>
      <c r="L939" s="99" t="s">
        <v>88</v>
      </c>
    </row>
    <row r="940" spans="1:12" ht="96.75" customHeight="1" x14ac:dyDescent="0.3">
      <c r="A940" s="90">
        <v>7</v>
      </c>
      <c r="B940" s="453" t="s">
        <v>1025</v>
      </c>
      <c r="C940" s="72" t="s">
        <v>1026</v>
      </c>
      <c r="D940" s="90" t="s">
        <v>207</v>
      </c>
      <c r="E940" s="75">
        <v>20000</v>
      </c>
      <c r="F940" s="75">
        <v>20000</v>
      </c>
      <c r="G940" s="75">
        <v>20000</v>
      </c>
      <c r="H940" s="75">
        <v>20000</v>
      </c>
      <c r="I940" s="75">
        <v>20000</v>
      </c>
      <c r="J940" s="71" t="s">
        <v>1027</v>
      </c>
      <c r="K940" s="72" t="s">
        <v>1028</v>
      </c>
      <c r="L940" s="90" t="s">
        <v>88</v>
      </c>
    </row>
    <row r="941" spans="1:12" x14ac:dyDescent="0.3">
      <c r="A941" s="151"/>
      <c r="B941" s="459"/>
      <c r="C941" s="184" t="s">
        <v>1115</v>
      </c>
      <c r="D941" s="185">
        <v>7</v>
      </c>
      <c r="E941" s="186">
        <f>SUM(E939:E940)</f>
        <v>70000</v>
      </c>
      <c r="F941" s="186">
        <f>SUM(F939:F940)</f>
        <v>70000</v>
      </c>
      <c r="G941" s="186">
        <f>SUM(G939:G940)</f>
        <v>70000</v>
      </c>
      <c r="H941" s="186">
        <f>SUM(H939:H940)</f>
        <v>70000</v>
      </c>
      <c r="I941" s="186">
        <f>SUM(I939:I940)</f>
        <v>70000</v>
      </c>
      <c r="J941" s="187"/>
      <c r="K941" s="152"/>
      <c r="L941" s="152"/>
    </row>
    <row r="942" spans="1:12" ht="20.25" customHeight="1" x14ac:dyDescent="0.3">
      <c r="A942" s="210"/>
      <c r="C942" s="498" t="s">
        <v>392</v>
      </c>
      <c r="D942" s="344">
        <v>7</v>
      </c>
      <c r="E942" s="345">
        <f>E926+E941</f>
        <v>292800</v>
      </c>
      <c r="F942" s="345">
        <f>F926+F941</f>
        <v>292800</v>
      </c>
      <c r="G942" s="345">
        <f>G926+G941</f>
        <v>292800</v>
      </c>
      <c r="H942" s="345">
        <f>H926+H941</f>
        <v>292800</v>
      </c>
      <c r="I942" s="345">
        <f>I926+I941</f>
        <v>292800</v>
      </c>
      <c r="J942" s="210"/>
      <c r="K942" s="210"/>
      <c r="L942" s="210"/>
    </row>
    <row r="943" spans="1:12" x14ac:dyDescent="0.3">
      <c r="A943" s="210"/>
      <c r="C943" s="210"/>
      <c r="D943" s="210"/>
      <c r="E943" s="210"/>
      <c r="F943" s="210"/>
      <c r="G943" s="210"/>
      <c r="H943" s="210"/>
      <c r="I943" s="210"/>
      <c r="J943" s="210"/>
      <c r="K943" s="210"/>
      <c r="L943" s="210"/>
    </row>
    <row r="944" spans="1:12" x14ac:dyDescent="0.3">
      <c r="A944" s="210"/>
      <c r="C944" s="210"/>
      <c r="D944" s="210"/>
      <c r="E944" s="210"/>
      <c r="F944" s="210"/>
      <c r="G944" s="210"/>
      <c r="H944" s="210"/>
      <c r="I944" s="210"/>
      <c r="J944" s="210"/>
      <c r="K944" s="210"/>
      <c r="L944" s="210"/>
    </row>
    <row r="945" spans="1:12" x14ac:dyDescent="0.3">
      <c r="A945" s="210"/>
      <c r="C945" s="210"/>
      <c r="D945" s="210"/>
      <c r="E945" s="210"/>
      <c r="F945" s="210"/>
      <c r="G945" s="210"/>
      <c r="H945" s="210"/>
      <c r="I945" s="210"/>
      <c r="J945" s="210"/>
      <c r="K945" s="210"/>
      <c r="L945" s="210"/>
    </row>
    <row r="946" spans="1:12" x14ac:dyDescent="0.3">
      <c r="A946" s="210"/>
      <c r="C946" s="210"/>
      <c r="D946" s="210"/>
      <c r="E946" s="210"/>
      <c r="F946" s="210"/>
      <c r="G946" s="210"/>
      <c r="H946" s="210"/>
      <c r="I946" s="210"/>
      <c r="J946" s="210"/>
      <c r="K946" s="210"/>
      <c r="L946" s="210"/>
    </row>
    <row r="947" spans="1:12" x14ac:dyDescent="0.3">
      <c r="A947" s="210"/>
      <c r="C947" s="210"/>
      <c r="D947" s="210"/>
      <c r="E947" s="210"/>
      <c r="F947" s="210"/>
      <c r="G947" s="210"/>
      <c r="H947" s="210"/>
      <c r="I947" s="210"/>
      <c r="J947" s="210"/>
      <c r="K947" s="210"/>
      <c r="L947" s="210"/>
    </row>
    <row r="948" spans="1:12" x14ac:dyDescent="0.3">
      <c r="A948" s="210"/>
      <c r="C948" s="210"/>
      <c r="D948" s="210"/>
      <c r="E948" s="210"/>
      <c r="F948" s="210"/>
      <c r="G948" s="210"/>
      <c r="H948" s="210"/>
      <c r="I948" s="210"/>
      <c r="J948" s="210"/>
      <c r="K948" s="210"/>
      <c r="L948" s="210"/>
    </row>
    <row r="949" spans="1:12" x14ac:dyDescent="0.3">
      <c r="A949" s="210"/>
      <c r="C949" s="210"/>
      <c r="D949" s="210"/>
      <c r="E949" s="210"/>
      <c r="F949" s="210"/>
      <c r="G949" s="210"/>
      <c r="H949" s="210"/>
      <c r="I949" s="210"/>
      <c r="J949" s="210"/>
      <c r="K949" s="210"/>
      <c r="L949" s="210"/>
    </row>
    <row r="950" spans="1:12" x14ac:dyDescent="0.3">
      <c r="A950" s="210"/>
      <c r="C950" s="210"/>
      <c r="D950" s="210"/>
      <c r="E950" s="210"/>
      <c r="F950" s="210"/>
      <c r="G950" s="210"/>
      <c r="H950" s="210"/>
      <c r="I950" s="210"/>
      <c r="J950" s="210"/>
      <c r="K950" s="210"/>
      <c r="L950" s="210"/>
    </row>
    <row r="951" spans="1:12" x14ac:dyDescent="0.3">
      <c r="A951" s="210"/>
      <c r="C951" s="210"/>
      <c r="D951" s="210"/>
      <c r="E951" s="210"/>
      <c r="F951" s="210"/>
      <c r="G951" s="210"/>
      <c r="H951" s="210"/>
      <c r="I951" s="210"/>
      <c r="J951" s="210"/>
      <c r="K951" s="210"/>
      <c r="L951" s="210"/>
    </row>
    <row r="952" spans="1:12" x14ac:dyDescent="0.3">
      <c r="A952" s="210"/>
      <c r="C952" s="210"/>
      <c r="D952" s="210"/>
      <c r="E952" s="210"/>
      <c r="F952" s="210"/>
      <c r="G952" s="210"/>
      <c r="H952" s="210"/>
      <c r="I952" s="210"/>
      <c r="J952" s="210"/>
      <c r="K952" s="210"/>
      <c r="L952" s="210"/>
    </row>
    <row r="953" spans="1:12" x14ac:dyDescent="0.3">
      <c r="A953" s="210"/>
      <c r="C953" s="210"/>
      <c r="D953" s="210"/>
      <c r="E953" s="210"/>
      <c r="F953" s="210"/>
      <c r="G953" s="210"/>
      <c r="H953" s="210"/>
      <c r="I953" s="210"/>
      <c r="J953" s="210"/>
      <c r="K953" s="210"/>
      <c r="L953" s="210"/>
    </row>
    <row r="954" spans="1:12" x14ac:dyDescent="0.3">
      <c r="A954" s="210"/>
      <c r="C954" s="210"/>
      <c r="D954" s="210"/>
      <c r="E954" s="210"/>
      <c r="F954" s="210"/>
      <c r="G954" s="210"/>
      <c r="H954" s="210"/>
      <c r="I954" s="210"/>
      <c r="J954" s="210"/>
      <c r="K954" s="210"/>
      <c r="L954" s="210"/>
    </row>
    <row r="955" spans="1:12" x14ac:dyDescent="0.3">
      <c r="A955" s="210"/>
      <c r="C955" s="210"/>
      <c r="D955" s="210"/>
      <c r="E955" s="210"/>
      <c r="F955" s="210"/>
      <c r="G955" s="210"/>
      <c r="H955" s="210"/>
      <c r="I955" s="210"/>
      <c r="J955" s="210"/>
      <c r="K955" s="210"/>
      <c r="L955" s="210"/>
    </row>
    <row r="956" spans="1:12" x14ac:dyDescent="0.3">
      <c r="A956" s="210"/>
      <c r="C956" s="210"/>
      <c r="D956" s="210"/>
      <c r="E956" s="210"/>
      <c r="F956" s="210"/>
      <c r="G956" s="210"/>
      <c r="H956" s="210"/>
      <c r="I956" s="210"/>
      <c r="J956" s="210"/>
      <c r="K956" s="210"/>
      <c r="L956" s="210">
        <v>120</v>
      </c>
    </row>
    <row r="957" spans="1:12" x14ac:dyDescent="0.3">
      <c r="A957" s="210"/>
      <c r="C957" s="210"/>
      <c r="D957" s="210"/>
      <c r="E957" s="210"/>
      <c r="F957" s="210"/>
      <c r="G957" s="210"/>
      <c r="H957" s="210"/>
      <c r="I957" s="210"/>
      <c r="J957" s="210"/>
      <c r="K957" s="210"/>
      <c r="L957" s="210"/>
    </row>
    <row r="958" spans="1:12" x14ac:dyDescent="0.3">
      <c r="A958" s="210"/>
      <c r="C958" s="210"/>
      <c r="D958" s="210"/>
      <c r="E958" s="210"/>
      <c r="F958" s="210"/>
      <c r="G958" s="210"/>
      <c r="H958" s="210"/>
      <c r="I958" s="210"/>
      <c r="J958" s="210"/>
      <c r="K958" s="210"/>
      <c r="L958" s="116" t="s">
        <v>928</v>
      </c>
    </row>
    <row r="959" spans="1:12" ht="23.25" x14ac:dyDescent="0.35">
      <c r="A959" s="180" t="s">
        <v>619</v>
      </c>
      <c r="B959" s="458"/>
      <c r="C959" s="180"/>
      <c r="D959" s="180"/>
      <c r="E959" s="180"/>
      <c r="F959" s="180"/>
      <c r="G959" s="180"/>
      <c r="H959" s="180"/>
      <c r="I959" s="180"/>
      <c r="J959" s="180"/>
      <c r="K959" s="180"/>
      <c r="L959" s="181"/>
    </row>
    <row r="960" spans="1:12" ht="23.25" x14ac:dyDescent="0.35">
      <c r="A960" s="780" t="s">
        <v>952</v>
      </c>
      <c r="B960" s="780"/>
      <c r="C960" s="780"/>
      <c r="D960" s="780"/>
      <c r="E960" s="780"/>
      <c r="F960" s="780"/>
      <c r="G960" s="780"/>
      <c r="H960" s="780"/>
      <c r="I960" s="780"/>
      <c r="J960" s="780"/>
      <c r="K960" s="780"/>
      <c r="L960" s="780"/>
    </row>
    <row r="961" spans="1:12" x14ac:dyDescent="0.3">
      <c r="B961" s="423" t="s">
        <v>617</v>
      </c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</row>
    <row r="962" spans="1:12" x14ac:dyDescent="0.3">
      <c r="B962" s="423" t="s">
        <v>967</v>
      </c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</row>
    <row r="963" spans="1:12" x14ac:dyDescent="0.3">
      <c r="A963" s="118"/>
      <c r="B963" s="424"/>
      <c r="C963" s="118"/>
      <c r="D963" s="118" t="s">
        <v>78</v>
      </c>
      <c r="E963" s="777" t="s">
        <v>4</v>
      </c>
      <c r="F963" s="778"/>
      <c r="G963" s="778"/>
      <c r="H963" s="778"/>
      <c r="I963" s="779"/>
      <c r="J963" s="118" t="s">
        <v>422</v>
      </c>
      <c r="K963" s="118"/>
      <c r="L963" s="118" t="s">
        <v>80</v>
      </c>
    </row>
    <row r="964" spans="1:12" x14ac:dyDescent="0.3">
      <c r="A964" s="119" t="s">
        <v>76</v>
      </c>
      <c r="B964" s="425" t="s">
        <v>3</v>
      </c>
      <c r="C964" s="119" t="s">
        <v>77</v>
      </c>
      <c r="D964" s="119" t="s">
        <v>1078</v>
      </c>
      <c r="E964" s="119">
        <v>2561</v>
      </c>
      <c r="F964" s="119">
        <v>2562</v>
      </c>
      <c r="G964" s="119">
        <v>2563</v>
      </c>
      <c r="H964" s="119">
        <v>2564</v>
      </c>
      <c r="I964" s="119">
        <v>2565</v>
      </c>
      <c r="J964" s="119" t="s">
        <v>423</v>
      </c>
      <c r="K964" s="119" t="s">
        <v>79</v>
      </c>
      <c r="L964" s="119" t="s">
        <v>424</v>
      </c>
    </row>
    <row r="965" spans="1:12" x14ac:dyDescent="0.3">
      <c r="A965" s="121"/>
      <c r="B965" s="426"/>
      <c r="C965" s="121"/>
      <c r="D965" s="122" t="s">
        <v>1079</v>
      </c>
      <c r="E965" s="121" t="s">
        <v>5</v>
      </c>
      <c r="F965" s="121" t="s">
        <v>5</v>
      </c>
      <c r="G965" s="121" t="s">
        <v>5</v>
      </c>
      <c r="H965" s="121" t="s">
        <v>5</v>
      </c>
      <c r="I965" s="121" t="s">
        <v>5</v>
      </c>
      <c r="J965" s="121"/>
      <c r="K965" s="121"/>
      <c r="L965" s="121"/>
    </row>
    <row r="966" spans="1:12" ht="39" x14ac:dyDescent="0.3">
      <c r="A966" s="93">
        <v>1</v>
      </c>
      <c r="B966" s="427" t="s">
        <v>63</v>
      </c>
      <c r="C966" s="94" t="s">
        <v>181</v>
      </c>
      <c r="D966" s="93" t="s">
        <v>284</v>
      </c>
      <c r="E966" s="96">
        <v>10000</v>
      </c>
      <c r="F966" s="96">
        <v>10000</v>
      </c>
      <c r="G966" s="96">
        <v>10000</v>
      </c>
      <c r="H966" s="96">
        <v>10000</v>
      </c>
      <c r="I966" s="96">
        <v>10000</v>
      </c>
      <c r="J966" s="96" t="s">
        <v>893</v>
      </c>
      <c r="K966" s="94" t="s">
        <v>185</v>
      </c>
      <c r="L966" s="93" t="s">
        <v>88</v>
      </c>
    </row>
    <row r="967" spans="1:12" s="181" customFormat="1" ht="39" x14ac:dyDescent="0.3">
      <c r="A967" s="87">
        <v>2</v>
      </c>
      <c r="B967" s="438" t="s">
        <v>65</v>
      </c>
      <c r="C967" s="171" t="s">
        <v>182</v>
      </c>
      <c r="D967" s="87" t="s">
        <v>234</v>
      </c>
      <c r="E967" s="89">
        <v>40000</v>
      </c>
      <c r="F967" s="89">
        <v>40000</v>
      </c>
      <c r="G967" s="89">
        <v>40000</v>
      </c>
      <c r="H967" s="89">
        <v>40000</v>
      </c>
      <c r="I967" s="89">
        <v>40000</v>
      </c>
      <c r="J967" s="71" t="s">
        <v>267</v>
      </c>
      <c r="K967" s="71" t="s">
        <v>267</v>
      </c>
      <c r="L967" s="87" t="s">
        <v>88</v>
      </c>
    </row>
    <row r="968" spans="1:12" ht="38.25" customHeight="1" x14ac:dyDescent="0.3">
      <c r="A968" s="113">
        <v>3</v>
      </c>
      <c r="B968" s="469" t="s">
        <v>64</v>
      </c>
      <c r="C968" s="71" t="s">
        <v>182</v>
      </c>
      <c r="D968" s="113" t="s">
        <v>251</v>
      </c>
      <c r="E968" s="143">
        <v>40000</v>
      </c>
      <c r="F968" s="143">
        <v>40000</v>
      </c>
      <c r="G968" s="143">
        <v>40000</v>
      </c>
      <c r="H968" s="143">
        <v>40000</v>
      </c>
      <c r="I968" s="143">
        <v>40000</v>
      </c>
      <c r="J968" s="144" t="s">
        <v>267</v>
      </c>
      <c r="K968" s="144" t="s">
        <v>267</v>
      </c>
      <c r="L968" s="113" t="s">
        <v>88</v>
      </c>
    </row>
    <row r="969" spans="1:12" ht="56.25" x14ac:dyDescent="0.3">
      <c r="A969" s="87">
        <v>4</v>
      </c>
      <c r="B969" s="443" t="s">
        <v>332</v>
      </c>
      <c r="C969" s="71" t="s">
        <v>701</v>
      </c>
      <c r="D969" s="87" t="s">
        <v>234</v>
      </c>
      <c r="E969" s="89">
        <v>50000</v>
      </c>
      <c r="F969" s="89">
        <v>50000</v>
      </c>
      <c r="G969" s="89">
        <v>50000</v>
      </c>
      <c r="H969" s="89">
        <v>50000</v>
      </c>
      <c r="I969" s="89">
        <v>50000</v>
      </c>
      <c r="J969" s="71" t="s">
        <v>894</v>
      </c>
      <c r="K969" s="71" t="s">
        <v>702</v>
      </c>
      <c r="L969" s="87" t="s">
        <v>88</v>
      </c>
    </row>
    <row r="970" spans="1:12" ht="47.25" x14ac:dyDescent="0.3">
      <c r="A970" s="87">
        <v>5</v>
      </c>
      <c r="B970" s="443" t="s">
        <v>291</v>
      </c>
      <c r="C970" s="71" t="s">
        <v>184</v>
      </c>
      <c r="D970" s="87" t="s">
        <v>348</v>
      </c>
      <c r="E970" s="89">
        <v>40000</v>
      </c>
      <c r="F970" s="89">
        <v>40000</v>
      </c>
      <c r="G970" s="89">
        <v>40000</v>
      </c>
      <c r="H970" s="89">
        <v>40000</v>
      </c>
      <c r="I970" s="89">
        <v>40000</v>
      </c>
      <c r="J970" s="200" t="s">
        <v>895</v>
      </c>
      <c r="K970" s="105" t="s">
        <v>703</v>
      </c>
      <c r="L970" s="87" t="s">
        <v>88</v>
      </c>
    </row>
    <row r="971" spans="1:12" ht="37.5" x14ac:dyDescent="0.3">
      <c r="A971" s="87">
        <v>6</v>
      </c>
      <c r="B971" s="445" t="s">
        <v>311</v>
      </c>
      <c r="C971" s="71" t="s">
        <v>183</v>
      </c>
      <c r="D971" s="87" t="s">
        <v>252</v>
      </c>
      <c r="E971" s="89">
        <v>2000000</v>
      </c>
      <c r="F971" s="89">
        <v>2000000</v>
      </c>
      <c r="G971" s="89">
        <v>2000000</v>
      </c>
      <c r="H971" s="89">
        <v>2000000</v>
      </c>
      <c r="I971" s="89">
        <v>2000000</v>
      </c>
      <c r="J971" s="89" t="s">
        <v>896</v>
      </c>
      <c r="K971" s="240" t="s">
        <v>313</v>
      </c>
      <c r="L971" s="241" t="s">
        <v>88</v>
      </c>
    </row>
    <row r="972" spans="1:12" ht="55.5" customHeight="1" x14ac:dyDescent="0.3">
      <c r="A972" s="587">
        <v>7</v>
      </c>
      <c r="B972" s="588" t="s">
        <v>66</v>
      </c>
      <c r="C972" s="242" t="s">
        <v>1236</v>
      </c>
      <c r="D972" s="87" t="s">
        <v>253</v>
      </c>
      <c r="E972" s="89">
        <v>618000</v>
      </c>
      <c r="F972" s="89">
        <v>814000</v>
      </c>
      <c r="G972" s="89">
        <v>814000</v>
      </c>
      <c r="H972" s="89">
        <v>814000</v>
      </c>
      <c r="I972" s="89">
        <v>814000</v>
      </c>
      <c r="J972" s="89" t="s">
        <v>897</v>
      </c>
      <c r="K972" s="242" t="s">
        <v>1237</v>
      </c>
      <c r="L972" s="241" t="s">
        <v>88</v>
      </c>
    </row>
    <row r="973" spans="1:12" x14ac:dyDescent="0.3">
      <c r="A973" s="151"/>
      <c r="B973" s="446"/>
      <c r="C973" s="380" t="s">
        <v>385</v>
      </c>
      <c r="D973" s="381">
        <v>7</v>
      </c>
      <c r="E973" s="379">
        <f>SUM(E966:E972)</f>
        <v>2798000</v>
      </c>
      <c r="F973" s="379">
        <f>SUM(F966:F972)</f>
        <v>2994000</v>
      </c>
      <c r="G973" s="379">
        <f>SUM(G966:G972)</f>
        <v>2994000</v>
      </c>
      <c r="H973" s="379">
        <f>SUM(H966:H972)</f>
        <v>2994000</v>
      </c>
      <c r="I973" s="379">
        <f>SUM(I966:I972)</f>
        <v>2994000</v>
      </c>
      <c r="J973" s="153"/>
      <c r="K973" s="152"/>
      <c r="L973" s="152"/>
    </row>
    <row r="974" spans="1:12" x14ac:dyDescent="0.3">
      <c r="A974" s="147"/>
      <c r="B974" s="444"/>
      <c r="C974" s="128"/>
      <c r="D974" s="128"/>
      <c r="E974" s="133"/>
      <c r="F974" s="133"/>
      <c r="G974" s="133"/>
      <c r="H974" s="133"/>
      <c r="I974" s="133"/>
      <c r="J974" s="133"/>
      <c r="K974" s="148"/>
      <c r="L974" s="148"/>
    </row>
    <row r="975" spans="1:12" x14ac:dyDescent="0.3">
      <c r="A975" s="147"/>
      <c r="B975" s="444"/>
      <c r="C975" s="128"/>
      <c r="D975" s="128"/>
      <c r="E975" s="133"/>
      <c r="F975" s="133"/>
      <c r="G975" s="133"/>
      <c r="H975" s="133"/>
      <c r="I975" s="133"/>
      <c r="J975" s="133"/>
      <c r="K975" s="148"/>
      <c r="L975" s="148"/>
    </row>
    <row r="976" spans="1:12" x14ac:dyDescent="0.3">
      <c r="A976" s="147"/>
      <c r="B976" s="444"/>
      <c r="C976" s="128"/>
      <c r="D976" s="128"/>
      <c r="E976" s="133"/>
      <c r="F976" s="133"/>
      <c r="G976" s="133"/>
      <c r="H976" s="133"/>
      <c r="I976" s="133"/>
      <c r="J976" s="133"/>
      <c r="K976" s="148"/>
      <c r="L976" s="148"/>
    </row>
    <row r="977" spans="1:12" x14ac:dyDescent="0.3">
      <c r="A977" s="147"/>
      <c r="B977" s="444"/>
      <c r="C977" s="128"/>
      <c r="D977" s="128"/>
      <c r="E977" s="133"/>
      <c r="F977" s="133"/>
      <c r="G977" s="133"/>
      <c r="H977" s="133"/>
      <c r="I977" s="133"/>
      <c r="J977" s="133"/>
      <c r="K977" s="148"/>
      <c r="L977" s="148">
        <v>121</v>
      </c>
    </row>
    <row r="978" spans="1:12" x14ac:dyDescent="0.3">
      <c r="A978" s="147"/>
      <c r="B978" s="444"/>
      <c r="C978" s="128"/>
      <c r="D978" s="128"/>
      <c r="E978" s="133"/>
      <c r="F978" s="133"/>
      <c r="G978" s="133"/>
      <c r="H978" s="133"/>
      <c r="I978" s="133"/>
      <c r="J978" s="133"/>
      <c r="K978" s="148"/>
      <c r="L978" s="297"/>
    </row>
    <row r="979" spans="1:12" x14ac:dyDescent="0.3">
      <c r="A979" s="147"/>
      <c r="B979" s="444"/>
      <c r="C979" s="128"/>
      <c r="D979" s="128"/>
      <c r="E979" s="133"/>
      <c r="F979" s="133"/>
      <c r="G979" s="133"/>
      <c r="H979" s="133"/>
      <c r="I979" s="133"/>
      <c r="J979" s="133"/>
      <c r="K979" s="148"/>
      <c r="L979" s="116" t="s">
        <v>928</v>
      </c>
    </row>
    <row r="980" spans="1:12" x14ac:dyDescent="0.3">
      <c r="B980" s="423" t="s">
        <v>967</v>
      </c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</row>
    <row r="981" spans="1:12" x14ac:dyDescent="0.3">
      <c r="A981" s="118"/>
      <c r="B981" s="424"/>
      <c r="C981" s="118"/>
      <c r="D981" s="118" t="s">
        <v>78</v>
      </c>
      <c r="E981" s="777" t="s">
        <v>4</v>
      </c>
      <c r="F981" s="778"/>
      <c r="G981" s="778"/>
      <c r="H981" s="778"/>
      <c r="I981" s="779"/>
      <c r="J981" s="118" t="s">
        <v>422</v>
      </c>
      <c r="K981" s="118"/>
      <c r="L981" s="118" t="s">
        <v>80</v>
      </c>
    </row>
    <row r="982" spans="1:12" x14ac:dyDescent="0.3">
      <c r="A982" s="119" t="s">
        <v>76</v>
      </c>
      <c r="B982" s="425" t="s">
        <v>3</v>
      </c>
      <c r="C982" s="119" t="s">
        <v>77</v>
      </c>
      <c r="D982" s="119" t="s">
        <v>1078</v>
      </c>
      <c r="E982" s="119">
        <v>2561</v>
      </c>
      <c r="F982" s="119">
        <v>2562</v>
      </c>
      <c r="G982" s="119">
        <v>2563</v>
      </c>
      <c r="H982" s="119">
        <v>2564</v>
      </c>
      <c r="I982" s="119">
        <v>2565</v>
      </c>
      <c r="J982" s="119" t="s">
        <v>423</v>
      </c>
      <c r="K982" s="119" t="s">
        <v>79</v>
      </c>
      <c r="L982" s="119" t="s">
        <v>424</v>
      </c>
    </row>
    <row r="983" spans="1:12" x14ac:dyDescent="0.3">
      <c r="A983" s="121"/>
      <c r="B983" s="426"/>
      <c r="C983" s="121"/>
      <c r="D983" s="122" t="s">
        <v>1079</v>
      </c>
      <c r="E983" s="121" t="s">
        <v>5</v>
      </c>
      <c r="F983" s="121" t="s">
        <v>5</v>
      </c>
      <c r="G983" s="121" t="s">
        <v>5</v>
      </c>
      <c r="H983" s="121" t="s">
        <v>5</v>
      </c>
      <c r="I983" s="121" t="s">
        <v>5</v>
      </c>
      <c r="J983" s="121"/>
      <c r="K983" s="121"/>
      <c r="L983" s="121"/>
    </row>
    <row r="984" spans="1:12" ht="65.25" customHeight="1" x14ac:dyDescent="0.3">
      <c r="A984" s="87">
        <v>8</v>
      </c>
      <c r="B984" s="445" t="s">
        <v>67</v>
      </c>
      <c r="C984" s="71" t="s">
        <v>704</v>
      </c>
      <c r="D984" s="87" t="s">
        <v>253</v>
      </c>
      <c r="E984" s="89">
        <v>1900000</v>
      </c>
      <c r="F984" s="89">
        <v>1900000</v>
      </c>
      <c r="G984" s="89">
        <v>1900000</v>
      </c>
      <c r="H984" s="89">
        <v>1900000</v>
      </c>
      <c r="I984" s="89">
        <v>1900000</v>
      </c>
      <c r="J984" s="89" t="s">
        <v>898</v>
      </c>
      <c r="K984" s="71" t="s">
        <v>187</v>
      </c>
      <c r="L984" s="87" t="s">
        <v>88</v>
      </c>
    </row>
    <row r="985" spans="1:12" ht="56.25" x14ac:dyDescent="0.3">
      <c r="A985" s="87">
        <v>9</v>
      </c>
      <c r="B985" s="443" t="s">
        <v>705</v>
      </c>
      <c r="C985" s="71" t="s">
        <v>186</v>
      </c>
      <c r="D985" s="71" t="s">
        <v>706</v>
      </c>
      <c r="E985" s="103">
        <v>500000</v>
      </c>
      <c r="F985" s="89">
        <v>600000</v>
      </c>
      <c r="G985" s="89">
        <v>600000</v>
      </c>
      <c r="H985" s="89">
        <v>600000</v>
      </c>
      <c r="I985" s="89">
        <v>600000</v>
      </c>
      <c r="J985" s="87" t="s">
        <v>899</v>
      </c>
      <c r="K985" s="71" t="s">
        <v>707</v>
      </c>
      <c r="L985" s="87" t="s">
        <v>88</v>
      </c>
    </row>
    <row r="986" spans="1:12" ht="56.25" x14ac:dyDescent="0.3">
      <c r="A986" s="90">
        <v>10</v>
      </c>
      <c r="B986" s="453" t="s">
        <v>68</v>
      </c>
      <c r="C986" s="97" t="s">
        <v>708</v>
      </c>
      <c r="D986" s="72" t="s">
        <v>709</v>
      </c>
      <c r="E986" s="75">
        <v>60000</v>
      </c>
      <c r="F986" s="75">
        <v>60000</v>
      </c>
      <c r="G986" s="75">
        <v>60000</v>
      </c>
      <c r="H986" s="75">
        <v>60000</v>
      </c>
      <c r="I986" s="75">
        <v>60000</v>
      </c>
      <c r="J986" s="75" t="s">
        <v>900</v>
      </c>
      <c r="K986" s="72" t="s">
        <v>188</v>
      </c>
      <c r="L986" s="90" t="s">
        <v>710</v>
      </c>
    </row>
    <row r="987" spans="1:12" ht="56.25" x14ac:dyDescent="0.3">
      <c r="A987" s="93">
        <v>11</v>
      </c>
      <c r="B987" s="483" t="s">
        <v>391</v>
      </c>
      <c r="C987" s="94" t="s">
        <v>312</v>
      </c>
      <c r="D987" s="94" t="s">
        <v>711</v>
      </c>
      <c r="E987" s="96">
        <v>15000</v>
      </c>
      <c r="F987" s="96">
        <v>15000</v>
      </c>
      <c r="G987" s="96">
        <v>15000</v>
      </c>
      <c r="H987" s="96">
        <v>15000</v>
      </c>
      <c r="I987" s="96">
        <v>15000</v>
      </c>
      <c r="J987" s="96" t="s">
        <v>901</v>
      </c>
      <c r="K987" s="94" t="s">
        <v>712</v>
      </c>
      <c r="L987" s="93" t="s">
        <v>713</v>
      </c>
    </row>
    <row r="988" spans="1:12" ht="112.5" x14ac:dyDescent="0.3">
      <c r="A988" s="87">
        <v>12</v>
      </c>
      <c r="B988" s="445" t="s">
        <v>69</v>
      </c>
      <c r="C988" s="71" t="s">
        <v>189</v>
      </c>
      <c r="D988" s="71" t="s">
        <v>714</v>
      </c>
      <c r="E988" s="89">
        <v>6000</v>
      </c>
      <c r="F988" s="89">
        <v>6000</v>
      </c>
      <c r="G988" s="89">
        <v>6000</v>
      </c>
      <c r="H988" s="89">
        <v>6000</v>
      </c>
      <c r="I988" s="89">
        <v>6000</v>
      </c>
      <c r="J988" s="71" t="s">
        <v>715</v>
      </c>
      <c r="K988" s="71" t="s">
        <v>715</v>
      </c>
      <c r="L988" s="87" t="s">
        <v>716</v>
      </c>
    </row>
    <row r="989" spans="1:12" x14ac:dyDescent="0.3">
      <c r="A989" s="151"/>
      <c r="B989" s="446"/>
      <c r="C989" s="378" t="s">
        <v>1203</v>
      </c>
      <c r="D989" s="185">
        <v>12</v>
      </c>
      <c r="E989" s="199">
        <f>SUM(E984:E988)</f>
        <v>2481000</v>
      </c>
      <c r="F989" s="199">
        <f>SUM(F984:F988)</f>
        <v>2581000</v>
      </c>
      <c r="G989" s="199">
        <f>SUM(G984:G988)</f>
        <v>2581000</v>
      </c>
      <c r="H989" s="199">
        <f>SUM(H984:H988)</f>
        <v>2581000</v>
      </c>
      <c r="I989" s="199">
        <f>SUM(I984:I988)</f>
        <v>2581000</v>
      </c>
      <c r="J989" s="153"/>
      <c r="K989" s="152"/>
      <c r="L989" s="152"/>
    </row>
    <row r="990" spans="1:12" x14ac:dyDescent="0.3">
      <c r="A990" s="147"/>
      <c r="B990" s="444"/>
      <c r="C990" s="128"/>
      <c r="D990" s="128"/>
      <c r="E990" s="133"/>
      <c r="F990" s="133"/>
      <c r="G990" s="133"/>
      <c r="H990" s="133"/>
      <c r="I990" s="133"/>
      <c r="J990" s="133"/>
      <c r="K990" s="148"/>
    </row>
    <row r="991" spans="1:12" x14ac:dyDescent="0.3">
      <c r="A991" s="147"/>
      <c r="B991" s="444"/>
      <c r="C991" s="128"/>
      <c r="D991" s="128"/>
      <c r="E991" s="133"/>
      <c r="F991" s="133"/>
      <c r="G991" s="133"/>
      <c r="H991" s="133"/>
      <c r="I991" s="133"/>
      <c r="J991" s="133"/>
      <c r="K991" s="148"/>
    </row>
    <row r="992" spans="1:12" x14ac:dyDescent="0.3">
      <c r="A992" s="147"/>
      <c r="B992" s="444"/>
      <c r="C992" s="128"/>
      <c r="D992" s="128"/>
      <c r="E992" s="133"/>
      <c r="F992" s="133"/>
      <c r="G992" s="133"/>
      <c r="H992" s="133"/>
      <c r="I992" s="133"/>
      <c r="J992" s="133"/>
      <c r="K992" s="148"/>
    </row>
    <row r="993" spans="1:12" x14ac:dyDescent="0.3">
      <c r="A993" s="147"/>
      <c r="B993" s="444"/>
      <c r="C993" s="128"/>
      <c r="D993" s="128"/>
      <c r="E993" s="133"/>
      <c r="F993" s="133"/>
      <c r="G993" s="133"/>
      <c r="H993" s="133"/>
      <c r="I993" s="133"/>
      <c r="J993" s="133"/>
      <c r="K993" s="148"/>
    </row>
    <row r="994" spans="1:12" x14ac:dyDescent="0.3">
      <c r="A994" s="147"/>
      <c r="B994" s="444"/>
      <c r="C994" s="128"/>
      <c r="D994" s="128"/>
      <c r="E994" s="133"/>
      <c r="F994" s="133"/>
      <c r="G994" s="133"/>
      <c r="H994" s="133"/>
      <c r="I994" s="133"/>
      <c r="J994" s="133"/>
      <c r="K994" s="148"/>
    </row>
    <row r="995" spans="1:12" x14ac:dyDescent="0.3">
      <c r="A995" s="147"/>
      <c r="B995" s="444"/>
      <c r="C995" s="128"/>
      <c r="D995" s="128"/>
      <c r="E995" s="133"/>
      <c r="F995" s="133"/>
      <c r="G995" s="133"/>
      <c r="H995" s="133"/>
      <c r="I995" s="133"/>
      <c r="J995" s="133"/>
      <c r="K995" s="148"/>
      <c r="L995" s="13">
        <v>122</v>
      </c>
    </row>
    <row r="996" spans="1:12" x14ac:dyDescent="0.3">
      <c r="A996" s="147"/>
      <c r="B996" s="444"/>
      <c r="C996" s="128"/>
      <c r="D996" s="128"/>
      <c r="E996" s="133"/>
      <c r="F996" s="133"/>
      <c r="G996" s="133"/>
      <c r="H996" s="133"/>
      <c r="I996" s="133"/>
      <c r="J996" s="133"/>
      <c r="K996" s="148"/>
    </row>
    <row r="997" spans="1:12" x14ac:dyDescent="0.3">
      <c r="A997" s="147"/>
      <c r="B997" s="444"/>
      <c r="C997" s="128"/>
      <c r="D997" s="128"/>
      <c r="E997" s="133"/>
      <c r="F997" s="133"/>
      <c r="G997" s="133"/>
      <c r="H997" s="133"/>
      <c r="I997" s="133"/>
      <c r="J997" s="133"/>
      <c r="K997" s="148"/>
      <c r="L997" s="116" t="s">
        <v>928</v>
      </c>
    </row>
    <row r="998" spans="1:12" x14ac:dyDescent="0.3">
      <c r="B998" s="423" t="s">
        <v>967</v>
      </c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</row>
    <row r="999" spans="1:12" x14ac:dyDescent="0.3">
      <c r="A999" s="118"/>
      <c r="B999" s="424"/>
      <c r="C999" s="118"/>
      <c r="D999" s="118" t="s">
        <v>78</v>
      </c>
      <c r="E999" s="777" t="s">
        <v>4</v>
      </c>
      <c r="F999" s="778"/>
      <c r="G999" s="778"/>
      <c r="H999" s="778"/>
      <c r="I999" s="779"/>
      <c r="J999" s="118" t="s">
        <v>422</v>
      </c>
      <c r="K999" s="118"/>
      <c r="L999" s="118" t="s">
        <v>80</v>
      </c>
    </row>
    <row r="1000" spans="1:12" x14ac:dyDescent="0.3">
      <c r="A1000" s="119" t="s">
        <v>76</v>
      </c>
      <c r="B1000" s="425" t="s">
        <v>3</v>
      </c>
      <c r="C1000" s="119" t="s">
        <v>77</v>
      </c>
      <c r="D1000" s="119" t="s">
        <v>1078</v>
      </c>
      <c r="E1000" s="119">
        <v>2561</v>
      </c>
      <c r="F1000" s="119">
        <v>2562</v>
      </c>
      <c r="G1000" s="119">
        <v>2563</v>
      </c>
      <c r="H1000" s="119">
        <v>2564</v>
      </c>
      <c r="I1000" s="119">
        <v>2565</v>
      </c>
      <c r="J1000" s="119" t="s">
        <v>423</v>
      </c>
      <c r="K1000" s="119" t="s">
        <v>79</v>
      </c>
      <c r="L1000" s="119" t="s">
        <v>424</v>
      </c>
    </row>
    <row r="1001" spans="1:12" x14ac:dyDescent="0.3">
      <c r="A1001" s="121"/>
      <c r="B1001" s="426"/>
      <c r="C1001" s="121"/>
      <c r="D1001" s="122" t="s">
        <v>1079</v>
      </c>
      <c r="E1001" s="121" t="s">
        <v>5</v>
      </c>
      <c r="F1001" s="121" t="s">
        <v>5</v>
      </c>
      <c r="G1001" s="121" t="s">
        <v>5</v>
      </c>
      <c r="H1001" s="121" t="s">
        <v>5</v>
      </c>
      <c r="I1001" s="121" t="s">
        <v>5</v>
      </c>
      <c r="J1001" s="121"/>
      <c r="K1001" s="121"/>
      <c r="L1001" s="121"/>
    </row>
    <row r="1002" spans="1:12" ht="78.75" customHeight="1" x14ac:dyDescent="0.3">
      <c r="A1002" s="87">
        <v>13</v>
      </c>
      <c r="B1002" s="455" t="s">
        <v>275</v>
      </c>
      <c r="C1002" s="71" t="s">
        <v>717</v>
      </c>
      <c r="D1002" s="71" t="s">
        <v>718</v>
      </c>
      <c r="E1002" s="89">
        <v>20000</v>
      </c>
      <c r="F1002" s="89">
        <v>20000</v>
      </c>
      <c r="G1002" s="89">
        <v>20000</v>
      </c>
      <c r="H1002" s="89">
        <v>20000</v>
      </c>
      <c r="I1002" s="89">
        <v>20000</v>
      </c>
      <c r="J1002" s="89" t="s">
        <v>902</v>
      </c>
      <c r="K1002" s="166" t="s">
        <v>276</v>
      </c>
      <c r="L1002" s="87" t="s">
        <v>719</v>
      </c>
    </row>
    <row r="1003" spans="1:12" ht="99" x14ac:dyDescent="0.3">
      <c r="A1003" s="87">
        <v>14</v>
      </c>
      <c r="B1003" s="445" t="s">
        <v>70</v>
      </c>
      <c r="C1003" s="71" t="s">
        <v>190</v>
      </c>
      <c r="D1003" s="87" t="s">
        <v>191</v>
      </c>
      <c r="E1003" s="89">
        <v>8000</v>
      </c>
      <c r="F1003" s="89">
        <v>8000</v>
      </c>
      <c r="G1003" s="89">
        <v>8000</v>
      </c>
      <c r="H1003" s="89">
        <v>8000</v>
      </c>
      <c r="I1003" s="89">
        <v>8000</v>
      </c>
      <c r="J1003" s="89" t="s">
        <v>903</v>
      </c>
      <c r="K1003" s="171" t="s">
        <v>720</v>
      </c>
      <c r="L1003" s="87" t="s">
        <v>716</v>
      </c>
    </row>
    <row r="1004" spans="1:12" ht="97.5" customHeight="1" x14ac:dyDescent="0.3">
      <c r="A1004" s="90">
        <v>15</v>
      </c>
      <c r="B1004" s="478" t="s">
        <v>390</v>
      </c>
      <c r="C1004" s="72" t="s">
        <v>721</v>
      </c>
      <c r="D1004" s="90" t="s">
        <v>207</v>
      </c>
      <c r="E1004" s="75">
        <v>50000</v>
      </c>
      <c r="F1004" s="75">
        <v>50000</v>
      </c>
      <c r="G1004" s="75">
        <v>50000</v>
      </c>
      <c r="H1004" s="75">
        <v>50000</v>
      </c>
      <c r="I1004" s="75">
        <v>50000</v>
      </c>
      <c r="J1004" s="75" t="s">
        <v>904</v>
      </c>
      <c r="K1004" s="72" t="s">
        <v>722</v>
      </c>
      <c r="L1004" s="90" t="s">
        <v>726</v>
      </c>
    </row>
    <row r="1005" spans="1:12" ht="63" x14ac:dyDescent="0.3">
      <c r="A1005" s="93">
        <v>16</v>
      </c>
      <c r="B1005" s="442" t="s">
        <v>723</v>
      </c>
      <c r="C1005" s="243" t="s">
        <v>724</v>
      </c>
      <c r="D1005" s="193" t="s">
        <v>1053</v>
      </c>
      <c r="E1005" s="96">
        <v>16000</v>
      </c>
      <c r="F1005" s="96">
        <v>16000</v>
      </c>
      <c r="G1005" s="96">
        <v>16000</v>
      </c>
      <c r="H1005" s="96">
        <v>16000</v>
      </c>
      <c r="I1005" s="96">
        <v>16000</v>
      </c>
      <c r="J1005" s="96" t="s">
        <v>904</v>
      </c>
      <c r="K1005" s="289" t="s">
        <v>725</v>
      </c>
      <c r="L1005" s="244" t="s">
        <v>726</v>
      </c>
    </row>
    <row r="1006" spans="1:12" x14ac:dyDescent="0.3">
      <c r="A1006" s="151"/>
      <c r="B1006" s="446"/>
      <c r="C1006" s="378" t="s">
        <v>1204</v>
      </c>
      <c r="D1006" s="185">
        <v>16</v>
      </c>
      <c r="E1006" s="199">
        <f>SUM(E1002:E1005)</f>
        <v>94000</v>
      </c>
      <c r="F1006" s="199">
        <f>SUM(F1002:F1005)</f>
        <v>94000</v>
      </c>
      <c r="G1006" s="199">
        <f>SUM(G1002:G1005)</f>
        <v>94000</v>
      </c>
      <c r="H1006" s="199">
        <f>SUM(H1002:H1005)</f>
        <v>94000</v>
      </c>
      <c r="I1006" s="199">
        <f>SUM(I1002:I1005)</f>
        <v>94000</v>
      </c>
      <c r="J1006" s="153"/>
      <c r="K1006" s="152"/>
      <c r="L1006" s="152"/>
    </row>
    <row r="1007" spans="1:12" x14ac:dyDescent="0.3">
      <c r="A1007" s="147"/>
      <c r="B1007" s="444"/>
      <c r="C1007" s="128"/>
      <c r="D1007" s="128"/>
      <c r="E1007" s="133"/>
      <c r="F1007" s="133"/>
      <c r="G1007" s="133"/>
      <c r="H1007" s="133"/>
      <c r="I1007" s="133"/>
      <c r="J1007" s="133"/>
      <c r="K1007" s="148"/>
      <c r="L1007" s="148"/>
    </row>
    <row r="1008" spans="1:12" x14ac:dyDescent="0.3">
      <c r="A1008" s="147"/>
      <c r="B1008" s="444"/>
      <c r="C1008" s="128"/>
      <c r="D1008" s="128"/>
      <c r="E1008" s="133"/>
      <c r="F1008" s="133"/>
      <c r="G1008" s="133"/>
      <c r="H1008" s="133"/>
      <c r="I1008" s="133"/>
      <c r="J1008" s="133"/>
      <c r="K1008" s="148"/>
      <c r="L1008" s="148"/>
    </row>
    <row r="1009" spans="1:12" x14ac:dyDescent="0.3">
      <c r="A1009" s="147"/>
      <c r="B1009" s="444"/>
      <c r="C1009" s="128"/>
      <c r="D1009" s="128"/>
      <c r="E1009" s="133"/>
      <c r="F1009" s="133"/>
      <c r="G1009" s="133"/>
      <c r="H1009" s="133"/>
      <c r="I1009" s="133"/>
      <c r="J1009" s="133"/>
      <c r="K1009" s="148"/>
      <c r="L1009" s="148"/>
    </row>
    <row r="1010" spans="1:12" x14ac:dyDescent="0.3">
      <c r="A1010" s="147"/>
      <c r="B1010" s="444"/>
      <c r="C1010" s="128"/>
      <c r="D1010" s="128"/>
      <c r="E1010" s="133"/>
      <c r="F1010" s="133"/>
      <c r="G1010" s="133"/>
      <c r="H1010" s="133"/>
      <c r="I1010" s="133"/>
      <c r="J1010" s="133"/>
      <c r="K1010" s="148"/>
      <c r="L1010" s="148"/>
    </row>
    <row r="1011" spans="1:12" x14ac:dyDescent="0.3">
      <c r="A1011" s="147"/>
      <c r="B1011" s="444"/>
      <c r="C1011" s="128"/>
      <c r="D1011" s="128"/>
      <c r="E1011" s="133"/>
      <c r="F1011" s="133"/>
      <c r="G1011" s="133"/>
      <c r="H1011" s="133"/>
      <c r="I1011" s="133"/>
      <c r="J1011" s="133"/>
      <c r="K1011" s="148"/>
      <c r="L1011" s="148"/>
    </row>
    <row r="1012" spans="1:12" x14ac:dyDescent="0.3">
      <c r="A1012" s="147"/>
      <c r="B1012" s="444"/>
      <c r="C1012" s="128"/>
      <c r="D1012" s="128"/>
      <c r="E1012" s="133"/>
      <c r="F1012" s="133"/>
      <c r="G1012" s="133"/>
      <c r="H1012" s="133"/>
      <c r="I1012" s="133"/>
      <c r="J1012" s="133"/>
      <c r="K1012" s="148"/>
      <c r="L1012" s="148">
        <v>123</v>
      </c>
    </row>
    <row r="1013" spans="1:12" x14ac:dyDescent="0.3">
      <c r="A1013" s="147"/>
      <c r="B1013" s="444"/>
      <c r="C1013" s="128"/>
      <c r="D1013" s="128"/>
      <c r="E1013" s="133"/>
      <c r="F1013" s="133"/>
      <c r="G1013" s="133"/>
      <c r="H1013" s="133"/>
      <c r="I1013" s="133"/>
      <c r="J1013" s="133"/>
      <c r="K1013" s="148"/>
      <c r="L1013" s="148"/>
    </row>
    <row r="1014" spans="1:12" x14ac:dyDescent="0.3">
      <c r="A1014" s="147"/>
      <c r="B1014" s="444"/>
      <c r="C1014" s="128"/>
      <c r="D1014" s="128"/>
      <c r="E1014" s="133"/>
      <c r="F1014" s="133"/>
      <c r="G1014" s="133"/>
      <c r="H1014" s="133"/>
      <c r="I1014" s="133"/>
      <c r="J1014" s="133"/>
      <c r="K1014" s="148"/>
      <c r="L1014" s="116" t="s">
        <v>928</v>
      </c>
    </row>
    <row r="1015" spans="1:12" x14ac:dyDescent="0.3">
      <c r="B1015" s="423" t="s">
        <v>967</v>
      </c>
      <c r="C1015" s="117"/>
      <c r="D1015" s="117"/>
      <c r="E1015" s="117"/>
      <c r="F1015" s="117"/>
      <c r="G1015" s="117"/>
      <c r="H1015" s="117"/>
      <c r="I1015" s="117"/>
      <c r="J1015" s="117"/>
      <c r="K1015" s="117"/>
      <c r="L1015" s="117"/>
    </row>
    <row r="1016" spans="1:12" x14ac:dyDescent="0.3">
      <c r="A1016" s="118"/>
      <c r="B1016" s="424"/>
      <c r="C1016" s="118"/>
      <c r="D1016" s="118" t="s">
        <v>78</v>
      </c>
      <c r="E1016" s="777" t="s">
        <v>4</v>
      </c>
      <c r="F1016" s="778"/>
      <c r="G1016" s="778"/>
      <c r="H1016" s="778"/>
      <c r="I1016" s="779"/>
      <c r="J1016" s="118" t="s">
        <v>422</v>
      </c>
      <c r="K1016" s="118"/>
      <c r="L1016" s="118" t="s">
        <v>80</v>
      </c>
    </row>
    <row r="1017" spans="1:12" x14ac:dyDescent="0.3">
      <c r="A1017" s="119" t="s">
        <v>76</v>
      </c>
      <c r="B1017" s="425" t="s">
        <v>3</v>
      </c>
      <c r="C1017" s="119" t="s">
        <v>77</v>
      </c>
      <c r="D1017" s="119" t="s">
        <v>1078</v>
      </c>
      <c r="E1017" s="119">
        <v>2561</v>
      </c>
      <c r="F1017" s="119">
        <v>2562</v>
      </c>
      <c r="G1017" s="119">
        <v>2563</v>
      </c>
      <c r="H1017" s="119">
        <v>2564</v>
      </c>
      <c r="I1017" s="119">
        <v>2565</v>
      </c>
      <c r="J1017" s="119" t="s">
        <v>423</v>
      </c>
      <c r="K1017" s="119" t="s">
        <v>79</v>
      </c>
      <c r="L1017" s="119" t="s">
        <v>424</v>
      </c>
    </row>
    <row r="1018" spans="1:12" x14ac:dyDescent="0.3">
      <c r="A1018" s="121"/>
      <c r="B1018" s="426"/>
      <c r="C1018" s="121"/>
      <c r="D1018" s="122" t="s">
        <v>1079</v>
      </c>
      <c r="E1018" s="121" t="s">
        <v>5</v>
      </c>
      <c r="F1018" s="121" t="s">
        <v>5</v>
      </c>
      <c r="G1018" s="121" t="s">
        <v>5</v>
      </c>
      <c r="H1018" s="121" t="s">
        <v>5</v>
      </c>
      <c r="I1018" s="121" t="s">
        <v>5</v>
      </c>
      <c r="J1018" s="121"/>
      <c r="K1018" s="121"/>
      <c r="L1018" s="121"/>
    </row>
    <row r="1019" spans="1:12" ht="56.25" x14ac:dyDescent="0.3">
      <c r="A1019" s="87">
        <v>17</v>
      </c>
      <c r="B1019" s="445" t="s">
        <v>322</v>
      </c>
      <c r="C1019" s="105" t="s">
        <v>728</v>
      </c>
      <c r="D1019" s="87" t="s">
        <v>729</v>
      </c>
      <c r="E1019" s="89">
        <v>10000</v>
      </c>
      <c r="F1019" s="89">
        <v>10000</v>
      </c>
      <c r="G1019" s="89">
        <v>10000</v>
      </c>
      <c r="H1019" s="89">
        <v>10000</v>
      </c>
      <c r="I1019" s="89">
        <v>10000</v>
      </c>
      <c r="J1019" s="89" t="s">
        <v>905</v>
      </c>
      <c r="K1019" s="71" t="s">
        <v>192</v>
      </c>
      <c r="L1019" s="87" t="s">
        <v>727</v>
      </c>
    </row>
    <row r="1020" spans="1:12" ht="75" x14ac:dyDescent="0.3">
      <c r="A1020" s="87">
        <v>18</v>
      </c>
      <c r="B1020" s="443" t="s">
        <v>389</v>
      </c>
      <c r="C1020" s="71" t="s">
        <v>730</v>
      </c>
      <c r="D1020" s="71" t="s">
        <v>731</v>
      </c>
      <c r="E1020" s="89">
        <v>30000</v>
      </c>
      <c r="F1020" s="89">
        <v>30000</v>
      </c>
      <c r="G1020" s="89">
        <v>30000</v>
      </c>
      <c r="H1020" s="89">
        <v>30000</v>
      </c>
      <c r="I1020" s="89">
        <v>30000</v>
      </c>
      <c r="J1020" s="89" t="s">
        <v>906</v>
      </c>
      <c r="K1020" s="71" t="s">
        <v>732</v>
      </c>
      <c r="L1020" s="87" t="s">
        <v>733</v>
      </c>
    </row>
    <row r="1021" spans="1:12" ht="69.75" customHeight="1" x14ac:dyDescent="0.3">
      <c r="A1021" s="87">
        <v>19</v>
      </c>
      <c r="B1021" s="443" t="s">
        <v>734</v>
      </c>
      <c r="C1021" s="171" t="s">
        <v>708</v>
      </c>
      <c r="D1021" s="87" t="s">
        <v>254</v>
      </c>
      <c r="E1021" s="88">
        <v>50000</v>
      </c>
      <c r="F1021" s="88">
        <v>50000</v>
      </c>
      <c r="G1021" s="88">
        <v>50000</v>
      </c>
      <c r="H1021" s="88">
        <v>50000</v>
      </c>
      <c r="I1021" s="88">
        <v>50000</v>
      </c>
      <c r="J1021" s="88" t="s">
        <v>903</v>
      </c>
      <c r="K1021" s="71" t="s">
        <v>193</v>
      </c>
      <c r="L1021" s="87" t="s">
        <v>323</v>
      </c>
    </row>
    <row r="1022" spans="1:12" ht="75" x14ac:dyDescent="0.3">
      <c r="A1022" s="87">
        <v>20</v>
      </c>
      <c r="B1022" s="443" t="s">
        <v>71</v>
      </c>
      <c r="C1022" s="71" t="s">
        <v>735</v>
      </c>
      <c r="D1022" s="87" t="s">
        <v>255</v>
      </c>
      <c r="E1022" s="88">
        <v>60000</v>
      </c>
      <c r="F1022" s="88">
        <v>60000</v>
      </c>
      <c r="G1022" s="88">
        <v>60000</v>
      </c>
      <c r="H1022" s="88">
        <v>60000</v>
      </c>
      <c r="I1022" s="88">
        <v>60000</v>
      </c>
      <c r="J1022" s="88" t="s">
        <v>907</v>
      </c>
      <c r="K1022" s="71" t="s">
        <v>736</v>
      </c>
      <c r="L1022" s="241" t="s">
        <v>88</v>
      </c>
    </row>
    <row r="1023" spans="1:12" ht="79.5" customHeight="1" x14ac:dyDescent="0.3">
      <c r="A1023" s="90">
        <v>21</v>
      </c>
      <c r="B1023" s="453" t="s">
        <v>304</v>
      </c>
      <c r="C1023" s="72" t="s">
        <v>737</v>
      </c>
      <c r="D1023" s="90" t="s">
        <v>256</v>
      </c>
      <c r="E1023" s="236">
        <v>50000</v>
      </c>
      <c r="F1023" s="236">
        <v>50000</v>
      </c>
      <c r="G1023" s="236">
        <v>50000</v>
      </c>
      <c r="H1023" s="236">
        <v>50000</v>
      </c>
      <c r="I1023" s="236">
        <v>50000</v>
      </c>
      <c r="J1023" s="236" t="s">
        <v>908</v>
      </c>
      <c r="K1023" s="72" t="s">
        <v>738</v>
      </c>
      <c r="L1023" s="541" t="s">
        <v>88</v>
      </c>
    </row>
    <row r="1024" spans="1:12" x14ac:dyDescent="0.3">
      <c r="A1024" s="127"/>
      <c r="B1024" s="430"/>
      <c r="C1024" s="172" t="s">
        <v>1198</v>
      </c>
      <c r="D1024" s="173">
        <v>21</v>
      </c>
      <c r="E1024" s="362">
        <f>SUM(E1019:E1023)</f>
        <v>200000</v>
      </c>
      <c r="F1024" s="362">
        <f>SUM(F1019:F1023)</f>
        <v>200000</v>
      </c>
      <c r="G1024" s="362">
        <f>SUM(G1019:G1023)</f>
        <v>200000</v>
      </c>
      <c r="H1024" s="362">
        <f>SUM(H1019:H1023)</f>
        <v>200000</v>
      </c>
      <c r="I1024" s="362">
        <f>SUM(I1019:I1023)</f>
        <v>200000</v>
      </c>
      <c r="J1024" s="238"/>
      <c r="K1024" s="30"/>
      <c r="L1024" s="127"/>
    </row>
    <row r="1025" spans="1:12" x14ac:dyDescent="0.3">
      <c r="A1025" s="127"/>
      <c r="B1025" s="430"/>
      <c r="C1025" s="30"/>
      <c r="D1025" s="127"/>
      <c r="E1025" s="238"/>
      <c r="F1025" s="238"/>
      <c r="G1025" s="238"/>
      <c r="H1025" s="238"/>
      <c r="I1025" s="238"/>
      <c r="J1025" s="238"/>
      <c r="K1025" s="30"/>
      <c r="L1025" s="127"/>
    </row>
    <row r="1026" spans="1:12" x14ac:dyDescent="0.3">
      <c r="A1026" s="127"/>
      <c r="B1026" s="430"/>
      <c r="C1026" s="30"/>
      <c r="D1026" s="127"/>
      <c r="E1026" s="238"/>
      <c r="F1026" s="238"/>
      <c r="G1026" s="238"/>
      <c r="H1026" s="238"/>
      <c r="I1026" s="238"/>
      <c r="J1026" s="238"/>
      <c r="K1026" s="30"/>
      <c r="L1026" s="127"/>
    </row>
    <row r="1027" spans="1:12" x14ac:dyDescent="0.3">
      <c r="A1027" s="127"/>
      <c r="B1027" s="430"/>
      <c r="C1027" s="30"/>
      <c r="D1027" s="127"/>
      <c r="E1027" s="238"/>
      <c r="F1027" s="238"/>
      <c r="G1027" s="238"/>
      <c r="H1027" s="238"/>
      <c r="I1027" s="238"/>
      <c r="J1027" s="238"/>
      <c r="K1027" s="30"/>
      <c r="L1027" s="127"/>
    </row>
    <row r="1028" spans="1:12" x14ac:dyDescent="0.3">
      <c r="A1028" s="127"/>
      <c r="B1028" s="430"/>
      <c r="C1028" s="30"/>
      <c r="D1028" s="127"/>
      <c r="E1028" s="238"/>
      <c r="F1028" s="238"/>
      <c r="G1028" s="238"/>
      <c r="H1028" s="238"/>
      <c r="I1028" s="238"/>
      <c r="J1028" s="238"/>
      <c r="K1028" s="30"/>
      <c r="L1028" s="127"/>
    </row>
    <row r="1029" spans="1:12" x14ac:dyDescent="0.3">
      <c r="A1029" s="127"/>
      <c r="B1029" s="430"/>
      <c r="C1029" s="30"/>
      <c r="D1029" s="127"/>
      <c r="E1029" s="238"/>
      <c r="F1029" s="238"/>
      <c r="G1029" s="238"/>
      <c r="H1029" s="238"/>
      <c r="I1029" s="238"/>
      <c r="J1029" s="238"/>
      <c r="K1029" s="30"/>
      <c r="L1029" s="531">
        <v>124</v>
      </c>
    </row>
    <row r="1030" spans="1:12" x14ac:dyDescent="0.3">
      <c r="A1030" s="127"/>
      <c r="B1030" s="430"/>
      <c r="C1030" s="30"/>
      <c r="D1030" s="127"/>
      <c r="E1030" s="238"/>
      <c r="F1030" s="238"/>
      <c r="G1030" s="238"/>
      <c r="H1030" s="238"/>
      <c r="I1030" s="238"/>
      <c r="J1030" s="238"/>
      <c r="K1030" s="30"/>
      <c r="L1030" s="127"/>
    </row>
    <row r="1031" spans="1:12" x14ac:dyDescent="0.3">
      <c r="A1031" s="147"/>
      <c r="B1031" s="444"/>
      <c r="C1031" s="128"/>
      <c r="D1031" s="128"/>
      <c r="E1031" s="133"/>
      <c r="F1031" s="133"/>
      <c r="G1031" s="133"/>
      <c r="H1031" s="133"/>
      <c r="I1031" s="133"/>
      <c r="J1031" s="133"/>
      <c r="K1031" s="148"/>
      <c r="L1031" s="116" t="s">
        <v>928</v>
      </c>
    </row>
    <row r="1032" spans="1:12" x14ac:dyDescent="0.3">
      <c r="B1032" s="423" t="s">
        <v>967</v>
      </c>
      <c r="C1032" s="117"/>
      <c r="D1032" s="117"/>
      <c r="E1032" s="117"/>
      <c r="F1032" s="117"/>
      <c r="G1032" s="117"/>
      <c r="H1032" s="117"/>
      <c r="I1032" s="117"/>
      <c r="J1032" s="117"/>
      <c r="K1032" s="117"/>
      <c r="L1032" s="117"/>
    </row>
    <row r="1033" spans="1:12" x14ac:dyDescent="0.3">
      <c r="A1033" s="118"/>
      <c r="B1033" s="424"/>
      <c r="C1033" s="118"/>
      <c r="D1033" s="118" t="s">
        <v>78</v>
      </c>
      <c r="E1033" s="777" t="s">
        <v>4</v>
      </c>
      <c r="F1033" s="778"/>
      <c r="G1033" s="778"/>
      <c r="H1033" s="778"/>
      <c r="I1033" s="779"/>
      <c r="J1033" s="118" t="s">
        <v>422</v>
      </c>
      <c r="K1033" s="118"/>
      <c r="L1033" s="118" t="s">
        <v>80</v>
      </c>
    </row>
    <row r="1034" spans="1:12" x14ac:dyDescent="0.3">
      <c r="A1034" s="119" t="s">
        <v>76</v>
      </c>
      <c r="B1034" s="425" t="s">
        <v>3</v>
      </c>
      <c r="C1034" s="119" t="s">
        <v>77</v>
      </c>
      <c r="D1034" s="119" t="s">
        <v>1078</v>
      </c>
      <c r="E1034" s="119">
        <v>2561</v>
      </c>
      <c r="F1034" s="119">
        <v>2562</v>
      </c>
      <c r="G1034" s="119">
        <v>2563</v>
      </c>
      <c r="H1034" s="119">
        <v>2564</v>
      </c>
      <c r="I1034" s="119">
        <v>2565</v>
      </c>
      <c r="J1034" s="119" t="s">
        <v>423</v>
      </c>
      <c r="K1034" s="119" t="s">
        <v>79</v>
      </c>
      <c r="L1034" s="119" t="s">
        <v>424</v>
      </c>
    </row>
    <row r="1035" spans="1:12" x14ac:dyDescent="0.3">
      <c r="A1035" s="121"/>
      <c r="B1035" s="426"/>
      <c r="C1035" s="121"/>
      <c r="D1035" s="122" t="s">
        <v>1079</v>
      </c>
      <c r="E1035" s="121" t="s">
        <v>5</v>
      </c>
      <c r="F1035" s="121" t="s">
        <v>5</v>
      </c>
      <c r="G1035" s="121" t="s">
        <v>5</v>
      </c>
      <c r="H1035" s="121" t="s">
        <v>5</v>
      </c>
      <c r="I1035" s="121" t="s">
        <v>5</v>
      </c>
      <c r="J1035" s="121"/>
      <c r="K1035" s="121"/>
      <c r="L1035" s="121"/>
    </row>
    <row r="1036" spans="1:12" ht="75" x14ac:dyDescent="0.3">
      <c r="A1036" s="90">
        <v>22</v>
      </c>
      <c r="B1036" s="478" t="s">
        <v>333</v>
      </c>
      <c r="C1036" s="72" t="s">
        <v>739</v>
      </c>
      <c r="D1036" s="90" t="s">
        <v>740</v>
      </c>
      <c r="E1036" s="236">
        <v>30000</v>
      </c>
      <c r="F1036" s="236">
        <v>30000</v>
      </c>
      <c r="G1036" s="236">
        <v>30000</v>
      </c>
      <c r="H1036" s="236">
        <v>30000</v>
      </c>
      <c r="I1036" s="236">
        <v>30000</v>
      </c>
      <c r="J1036" s="236" t="s">
        <v>909</v>
      </c>
      <c r="K1036" s="72" t="s">
        <v>741</v>
      </c>
      <c r="L1036" s="90" t="s">
        <v>88</v>
      </c>
    </row>
    <row r="1037" spans="1:12" ht="75" x14ac:dyDescent="0.3">
      <c r="A1037" s="93">
        <v>23</v>
      </c>
      <c r="B1037" s="484" t="s">
        <v>910</v>
      </c>
      <c r="C1037" s="94" t="s">
        <v>742</v>
      </c>
      <c r="D1037" s="93" t="s">
        <v>930</v>
      </c>
      <c r="E1037" s="95">
        <v>121000</v>
      </c>
      <c r="F1037" s="95">
        <v>121000</v>
      </c>
      <c r="G1037" s="95">
        <v>121000</v>
      </c>
      <c r="H1037" s="95">
        <v>121000</v>
      </c>
      <c r="I1037" s="95">
        <v>121000</v>
      </c>
      <c r="J1037" s="95" t="s">
        <v>911</v>
      </c>
      <c r="K1037" s="94" t="s">
        <v>743</v>
      </c>
      <c r="L1037" s="93" t="s">
        <v>744</v>
      </c>
    </row>
    <row r="1038" spans="1:12" ht="56.25" x14ac:dyDescent="0.3">
      <c r="A1038" s="87">
        <v>24</v>
      </c>
      <c r="B1038" s="445" t="s">
        <v>72</v>
      </c>
      <c r="C1038" s="71" t="s">
        <v>194</v>
      </c>
      <c r="D1038" s="223" t="s">
        <v>745</v>
      </c>
      <c r="E1038" s="88">
        <v>200000</v>
      </c>
      <c r="F1038" s="88">
        <v>200000</v>
      </c>
      <c r="G1038" s="88">
        <v>200000</v>
      </c>
      <c r="H1038" s="88">
        <v>200000</v>
      </c>
      <c r="I1038" s="88">
        <v>200000</v>
      </c>
      <c r="J1038" s="171" t="s">
        <v>912</v>
      </c>
      <c r="K1038" s="71" t="s">
        <v>746</v>
      </c>
      <c r="L1038" s="87" t="s">
        <v>88</v>
      </c>
    </row>
    <row r="1039" spans="1:12" ht="39" x14ac:dyDescent="0.3">
      <c r="A1039" s="87">
        <v>25</v>
      </c>
      <c r="B1039" s="445" t="s">
        <v>336</v>
      </c>
      <c r="C1039" s="71" t="s">
        <v>196</v>
      </c>
      <c r="D1039" s="87" t="s">
        <v>747</v>
      </c>
      <c r="E1039" s="88">
        <v>100000</v>
      </c>
      <c r="F1039" s="88">
        <v>100000</v>
      </c>
      <c r="G1039" s="88">
        <v>100000</v>
      </c>
      <c r="H1039" s="88">
        <v>100000</v>
      </c>
      <c r="I1039" s="88">
        <v>100000</v>
      </c>
      <c r="J1039" s="88" t="s">
        <v>913</v>
      </c>
      <c r="K1039" s="71" t="s">
        <v>195</v>
      </c>
      <c r="L1039" s="87" t="s">
        <v>88</v>
      </c>
    </row>
    <row r="1040" spans="1:12" ht="75" x14ac:dyDescent="0.3">
      <c r="A1040" s="90">
        <v>26</v>
      </c>
      <c r="B1040" s="453" t="s">
        <v>73</v>
      </c>
      <c r="C1040" s="72" t="s">
        <v>748</v>
      </c>
      <c r="D1040" s="90" t="s">
        <v>207</v>
      </c>
      <c r="E1040" s="236">
        <v>120000</v>
      </c>
      <c r="F1040" s="236">
        <v>120000</v>
      </c>
      <c r="G1040" s="236">
        <v>120000</v>
      </c>
      <c r="H1040" s="236">
        <v>120000</v>
      </c>
      <c r="I1040" s="236">
        <v>120000</v>
      </c>
      <c r="J1040" s="236" t="s">
        <v>914</v>
      </c>
      <c r="K1040" s="72" t="s">
        <v>749</v>
      </c>
      <c r="L1040" s="90" t="s">
        <v>88</v>
      </c>
    </row>
    <row r="1041" spans="1:14" ht="37.5" x14ac:dyDescent="0.3">
      <c r="A1041" s="415">
        <v>27</v>
      </c>
      <c r="B1041" s="489" t="s">
        <v>259</v>
      </c>
      <c r="C1041" s="405" t="s">
        <v>197</v>
      </c>
      <c r="D1041" s="415" t="s">
        <v>258</v>
      </c>
      <c r="E1041" s="542">
        <v>50000</v>
      </c>
      <c r="F1041" s="542">
        <v>50000</v>
      </c>
      <c r="G1041" s="542">
        <v>50000</v>
      </c>
      <c r="H1041" s="542">
        <v>50000</v>
      </c>
      <c r="I1041" s="542">
        <v>50000</v>
      </c>
      <c r="J1041" s="542" t="s">
        <v>915</v>
      </c>
      <c r="K1041" s="405" t="s">
        <v>198</v>
      </c>
      <c r="L1041" s="415" t="s">
        <v>88</v>
      </c>
    </row>
    <row r="1042" spans="1:14" x14ac:dyDescent="0.3">
      <c r="A1042" s="127"/>
      <c r="B1042" s="435"/>
      <c r="C1042" s="172" t="s">
        <v>1205</v>
      </c>
      <c r="D1042" s="173">
        <v>27</v>
      </c>
      <c r="E1042" s="362">
        <f ca="1">SUM(E1041:E1060)</f>
        <v>745000</v>
      </c>
      <c r="F1042" s="362">
        <f ca="1">SUM(F1041:F1060)</f>
        <v>745000</v>
      </c>
      <c r="G1042" s="362">
        <f ca="1">SUM(G1041:G1060)</f>
        <v>745000</v>
      </c>
      <c r="H1042" s="362">
        <f ca="1">SUM(H1041:H1060)</f>
        <v>745000</v>
      </c>
      <c r="I1042" s="362">
        <f ca="1">SUM(I1041:I1060)</f>
        <v>745000</v>
      </c>
      <c r="J1042" s="382"/>
      <c r="K1042" s="30"/>
      <c r="L1042" s="127"/>
    </row>
    <row r="1043" spans="1:14" x14ac:dyDescent="0.3">
      <c r="A1043" s="127"/>
      <c r="B1043" s="430"/>
      <c r="C1043" s="128"/>
      <c r="D1043" s="128"/>
      <c r="E1043" s="133"/>
      <c r="F1043" s="133"/>
      <c r="G1043" s="133"/>
      <c r="H1043" s="133"/>
      <c r="I1043" s="133"/>
      <c r="J1043" s="245"/>
      <c r="K1043" s="30"/>
      <c r="L1043" s="127"/>
    </row>
    <row r="1044" spans="1:14" x14ac:dyDescent="0.3">
      <c r="A1044" s="127"/>
      <c r="B1044" s="430"/>
      <c r="C1044" s="128"/>
      <c r="D1044" s="128"/>
      <c r="E1044" s="133"/>
      <c r="F1044" s="133"/>
      <c r="G1044" s="133"/>
      <c r="H1044" s="133"/>
      <c r="I1044" s="133"/>
      <c r="J1044" s="245"/>
      <c r="K1044" s="30"/>
      <c r="L1044" s="127"/>
    </row>
    <row r="1045" spans="1:14" x14ac:dyDescent="0.3">
      <c r="A1045" s="127"/>
      <c r="B1045" s="430"/>
      <c r="C1045" s="128"/>
      <c r="D1045" s="128"/>
      <c r="E1045" s="133"/>
      <c r="F1045" s="133"/>
      <c r="G1045" s="133"/>
      <c r="H1045" s="133"/>
      <c r="I1045" s="133"/>
      <c r="J1045" s="245"/>
      <c r="K1045" s="30"/>
      <c r="L1045" s="127"/>
    </row>
    <row r="1046" spans="1:14" x14ac:dyDescent="0.3">
      <c r="A1046" s="127"/>
      <c r="B1046" s="430"/>
      <c r="C1046" s="128"/>
      <c r="D1046" s="128"/>
      <c r="E1046" s="133"/>
      <c r="F1046" s="133"/>
      <c r="G1046" s="133"/>
      <c r="H1046" s="133"/>
      <c r="I1046" s="133"/>
      <c r="J1046" s="245"/>
      <c r="K1046" s="30"/>
      <c r="L1046" s="127"/>
    </row>
    <row r="1047" spans="1:14" x14ac:dyDescent="0.3">
      <c r="A1047" s="127"/>
      <c r="B1047" s="430"/>
      <c r="C1047" s="128"/>
      <c r="D1047" s="128"/>
      <c r="E1047" s="133"/>
      <c r="F1047" s="133"/>
      <c r="G1047" s="133"/>
      <c r="H1047" s="133"/>
      <c r="I1047" s="133"/>
      <c r="J1047" s="245"/>
      <c r="K1047" s="30"/>
      <c r="L1047" s="531">
        <v>125</v>
      </c>
    </row>
    <row r="1048" spans="1:14" x14ac:dyDescent="0.3">
      <c r="A1048" s="127"/>
      <c r="B1048" s="430"/>
      <c r="C1048" s="128"/>
      <c r="D1048" s="128"/>
      <c r="E1048" s="133"/>
      <c r="F1048" s="133"/>
      <c r="G1048" s="133"/>
      <c r="H1048" s="133"/>
      <c r="I1048" s="133"/>
      <c r="J1048" s="245"/>
      <c r="K1048" s="30"/>
      <c r="L1048" s="127"/>
    </row>
    <row r="1049" spans="1:14" x14ac:dyDescent="0.3">
      <c r="A1049" s="127"/>
      <c r="B1049" s="430"/>
      <c r="C1049" s="128"/>
      <c r="D1049" s="128"/>
      <c r="E1049" s="133"/>
      <c r="F1049" s="133"/>
      <c r="G1049" s="133"/>
      <c r="H1049" s="133"/>
      <c r="I1049" s="133"/>
      <c r="J1049" s="245"/>
      <c r="K1049" s="30"/>
      <c r="L1049" s="116" t="s">
        <v>928</v>
      </c>
    </row>
    <row r="1050" spans="1:14" x14ac:dyDescent="0.3">
      <c r="B1050" s="423" t="s">
        <v>967</v>
      </c>
      <c r="C1050" s="117"/>
      <c r="D1050" s="117"/>
      <c r="E1050" s="117"/>
      <c r="F1050" s="117"/>
      <c r="G1050" s="117"/>
      <c r="H1050" s="117"/>
      <c r="I1050" s="117"/>
      <c r="J1050" s="117"/>
      <c r="K1050" s="117"/>
      <c r="L1050" s="117"/>
    </row>
    <row r="1051" spans="1:14" x14ac:dyDescent="0.3">
      <c r="A1051" s="118"/>
      <c r="B1051" s="424"/>
      <c r="C1051" s="118"/>
      <c r="D1051" s="118" t="s">
        <v>78</v>
      </c>
      <c r="E1051" s="777" t="s">
        <v>4</v>
      </c>
      <c r="F1051" s="778"/>
      <c r="G1051" s="778"/>
      <c r="H1051" s="778"/>
      <c r="I1051" s="779"/>
      <c r="J1051" s="118" t="s">
        <v>422</v>
      </c>
      <c r="K1051" s="118"/>
      <c r="L1051" s="118" t="s">
        <v>80</v>
      </c>
    </row>
    <row r="1052" spans="1:14" x14ac:dyDescent="0.3">
      <c r="A1052" s="119" t="s">
        <v>76</v>
      </c>
      <c r="B1052" s="425" t="s">
        <v>3</v>
      </c>
      <c r="C1052" s="119" t="s">
        <v>77</v>
      </c>
      <c r="D1052" s="119" t="s">
        <v>1078</v>
      </c>
      <c r="E1052" s="119">
        <v>2561</v>
      </c>
      <c r="F1052" s="119">
        <v>2562</v>
      </c>
      <c r="G1052" s="119">
        <v>2563</v>
      </c>
      <c r="H1052" s="119">
        <v>2564</v>
      </c>
      <c r="I1052" s="119">
        <v>2565</v>
      </c>
      <c r="J1052" s="119" t="s">
        <v>423</v>
      </c>
      <c r="K1052" s="119" t="s">
        <v>79</v>
      </c>
      <c r="L1052" s="119" t="s">
        <v>424</v>
      </c>
    </row>
    <row r="1053" spans="1:14" x14ac:dyDescent="0.3">
      <c r="A1053" s="121"/>
      <c r="B1053" s="426"/>
      <c r="C1053" s="121"/>
      <c r="D1053" s="122" t="s">
        <v>1079</v>
      </c>
      <c r="E1053" s="121" t="s">
        <v>5</v>
      </c>
      <c r="F1053" s="121" t="s">
        <v>5</v>
      </c>
      <c r="G1053" s="121" t="s">
        <v>5</v>
      </c>
      <c r="H1053" s="121" t="s">
        <v>5</v>
      </c>
      <c r="I1053" s="121" t="s">
        <v>5</v>
      </c>
      <c r="J1053" s="121"/>
      <c r="K1053" s="121"/>
      <c r="L1053" s="121"/>
    </row>
    <row r="1054" spans="1:14" ht="37.5" x14ac:dyDescent="0.3">
      <c r="A1054" s="87">
        <v>28</v>
      </c>
      <c r="B1054" s="445" t="s">
        <v>74</v>
      </c>
      <c r="C1054" s="71" t="s">
        <v>199</v>
      </c>
      <c r="D1054" s="87" t="s">
        <v>260</v>
      </c>
      <c r="E1054" s="88">
        <v>100000</v>
      </c>
      <c r="F1054" s="88">
        <v>100000</v>
      </c>
      <c r="G1054" s="88">
        <v>100000</v>
      </c>
      <c r="H1054" s="88">
        <v>100000</v>
      </c>
      <c r="I1054" s="88">
        <v>100000</v>
      </c>
      <c r="J1054" s="88" t="s">
        <v>916</v>
      </c>
      <c r="K1054" s="105" t="s">
        <v>750</v>
      </c>
      <c r="L1054" s="87" t="s">
        <v>88</v>
      </c>
    </row>
    <row r="1055" spans="1:14" ht="56.25" x14ac:dyDescent="0.3">
      <c r="A1055" s="87">
        <v>29</v>
      </c>
      <c r="B1055" s="443" t="s">
        <v>85</v>
      </c>
      <c r="C1055" s="71" t="s">
        <v>751</v>
      </c>
      <c r="D1055" s="87" t="s">
        <v>257</v>
      </c>
      <c r="E1055" s="88">
        <v>300000</v>
      </c>
      <c r="F1055" s="88">
        <v>300000</v>
      </c>
      <c r="G1055" s="88">
        <v>300000</v>
      </c>
      <c r="H1055" s="88">
        <v>300000</v>
      </c>
      <c r="I1055" s="88">
        <v>300000</v>
      </c>
      <c r="J1055" s="88" t="s">
        <v>917</v>
      </c>
      <c r="K1055" s="71" t="s">
        <v>200</v>
      </c>
      <c r="L1055" s="87" t="s">
        <v>88</v>
      </c>
    </row>
    <row r="1056" spans="1:14" ht="56.25" x14ac:dyDescent="0.3">
      <c r="A1056" s="87">
        <v>30</v>
      </c>
      <c r="B1056" s="445" t="s">
        <v>221</v>
      </c>
      <c r="C1056" s="71" t="s">
        <v>752</v>
      </c>
      <c r="D1056" s="87" t="s">
        <v>207</v>
      </c>
      <c r="E1056" s="88">
        <v>10000</v>
      </c>
      <c r="F1056" s="88">
        <v>10000</v>
      </c>
      <c r="G1056" s="88">
        <v>10000</v>
      </c>
      <c r="H1056" s="88">
        <v>10000</v>
      </c>
      <c r="I1056" s="88">
        <v>10000</v>
      </c>
      <c r="J1056" s="88" t="s">
        <v>918</v>
      </c>
      <c r="K1056" s="71" t="s">
        <v>753</v>
      </c>
      <c r="L1056" s="87" t="s">
        <v>757</v>
      </c>
      <c r="N1056" s="546"/>
    </row>
    <row r="1057" spans="1:12" ht="37.5" x14ac:dyDescent="0.3">
      <c r="A1057" s="87">
        <v>31</v>
      </c>
      <c r="B1057" s="445" t="s">
        <v>365</v>
      </c>
      <c r="C1057" s="71" t="s">
        <v>376</v>
      </c>
      <c r="D1057" s="87" t="s">
        <v>371</v>
      </c>
      <c r="E1057" s="104">
        <v>50000</v>
      </c>
      <c r="F1057" s="104">
        <v>50000</v>
      </c>
      <c r="G1057" s="104">
        <v>50000</v>
      </c>
      <c r="H1057" s="104">
        <v>50000</v>
      </c>
      <c r="I1057" s="104">
        <v>50000</v>
      </c>
      <c r="J1057" s="104" t="s">
        <v>919</v>
      </c>
      <c r="K1057" s="71" t="s">
        <v>411</v>
      </c>
      <c r="L1057" s="87" t="s">
        <v>88</v>
      </c>
    </row>
    <row r="1058" spans="1:12" ht="37.5" x14ac:dyDescent="0.3">
      <c r="A1058" s="255">
        <v>32</v>
      </c>
      <c r="B1058" s="456" t="s">
        <v>407</v>
      </c>
      <c r="C1058" s="213" t="s">
        <v>367</v>
      </c>
      <c r="D1058" s="255" t="s">
        <v>372</v>
      </c>
      <c r="E1058" s="383">
        <v>50000</v>
      </c>
      <c r="F1058" s="383">
        <v>50000</v>
      </c>
      <c r="G1058" s="383">
        <v>50000</v>
      </c>
      <c r="H1058" s="383">
        <v>50000</v>
      </c>
      <c r="I1058" s="383">
        <v>50000</v>
      </c>
      <c r="J1058" s="383" t="s">
        <v>920</v>
      </c>
      <c r="K1058" s="213" t="s">
        <v>377</v>
      </c>
      <c r="L1058" s="255" t="s">
        <v>88</v>
      </c>
    </row>
    <row r="1059" spans="1:12" ht="56.25" x14ac:dyDescent="0.3">
      <c r="A1059" s="87">
        <v>33</v>
      </c>
      <c r="B1059" s="445" t="s">
        <v>408</v>
      </c>
      <c r="C1059" s="71" t="s">
        <v>368</v>
      </c>
      <c r="D1059" s="87" t="s">
        <v>243</v>
      </c>
      <c r="E1059" s="104">
        <v>50000</v>
      </c>
      <c r="F1059" s="104">
        <v>50000</v>
      </c>
      <c r="G1059" s="104">
        <v>50000</v>
      </c>
      <c r="H1059" s="104">
        <v>50000</v>
      </c>
      <c r="I1059" s="104">
        <v>50000</v>
      </c>
      <c r="J1059" s="104" t="s">
        <v>921</v>
      </c>
      <c r="K1059" s="171" t="s">
        <v>378</v>
      </c>
      <c r="L1059" s="87" t="s">
        <v>88</v>
      </c>
    </row>
    <row r="1060" spans="1:12" ht="56.25" x14ac:dyDescent="0.3">
      <c r="A1060" s="90">
        <v>34</v>
      </c>
      <c r="B1060" s="453" t="s">
        <v>956</v>
      </c>
      <c r="C1060" s="72" t="s">
        <v>1005</v>
      </c>
      <c r="D1060" s="90" t="s">
        <v>1008</v>
      </c>
      <c r="E1060" s="92">
        <v>135000</v>
      </c>
      <c r="F1060" s="92">
        <v>135000</v>
      </c>
      <c r="G1060" s="92">
        <v>135000</v>
      </c>
      <c r="H1060" s="92">
        <v>135000</v>
      </c>
      <c r="I1060" s="92">
        <v>135000</v>
      </c>
      <c r="J1060" s="92" t="s">
        <v>1006</v>
      </c>
      <c r="K1060" s="72" t="s">
        <v>1007</v>
      </c>
      <c r="L1060" s="90" t="s">
        <v>88</v>
      </c>
    </row>
    <row r="1061" spans="1:12" x14ac:dyDescent="0.3">
      <c r="A1061" s="127"/>
      <c r="B1061" s="430"/>
      <c r="C1061" s="172" t="s">
        <v>1131</v>
      </c>
      <c r="D1061" s="173">
        <v>34</v>
      </c>
      <c r="E1061" s="362">
        <f>SUM(E1054:E1060)</f>
        <v>695000</v>
      </c>
      <c r="F1061" s="362">
        <f>SUM(F1054:F1060)</f>
        <v>695000</v>
      </c>
      <c r="G1061" s="362">
        <f>SUM(G1054:G1060)</f>
        <v>695000</v>
      </c>
      <c r="H1061" s="362">
        <f>SUM(H1054:H1060)</f>
        <v>695000</v>
      </c>
      <c r="I1061" s="362">
        <f>SUM(I1054:I1060)</f>
        <v>695000</v>
      </c>
      <c r="J1061" s="245"/>
      <c r="K1061" s="30"/>
      <c r="L1061" s="127"/>
    </row>
    <row r="1062" spans="1:12" x14ac:dyDescent="0.3">
      <c r="A1062" s="127"/>
      <c r="B1062" s="430"/>
      <c r="C1062" s="30"/>
      <c r="D1062" s="127"/>
      <c r="E1062" s="245"/>
      <c r="F1062" s="245"/>
      <c r="G1062" s="245"/>
      <c r="H1062" s="245"/>
      <c r="I1062" s="245"/>
      <c r="J1062" s="245"/>
      <c r="K1062" s="30"/>
      <c r="L1062" s="127"/>
    </row>
    <row r="1063" spans="1:12" x14ac:dyDescent="0.3">
      <c r="A1063" s="127"/>
      <c r="B1063" s="430"/>
      <c r="C1063" s="30"/>
      <c r="D1063" s="127"/>
      <c r="E1063" s="245"/>
      <c r="F1063" s="245"/>
      <c r="G1063" s="245"/>
      <c r="H1063" s="245"/>
      <c r="I1063" s="245"/>
      <c r="J1063" s="245"/>
      <c r="K1063" s="30"/>
      <c r="L1063" s="127"/>
    </row>
    <row r="1064" spans="1:12" x14ac:dyDescent="0.3">
      <c r="A1064" s="127"/>
      <c r="B1064" s="430"/>
      <c r="C1064" s="30"/>
      <c r="D1064" s="127"/>
      <c r="E1064" s="245"/>
      <c r="F1064" s="245"/>
      <c r="G1064" s="245"/>
      <c r="H1064" s="245"/>
      <c r="I1064" s="245"/>
      <c r="J1064" s="245"/>
      <c r="K1064" s="30"/>
      <c r="L1064" s="127"/>
    </row>
    <row r="1065" spans="1:12" x14ac:dyDescent="0.3">
      <c r="A1065" s="127"/>
      <c r="B1065" s="430"/>
      <c r="C1065" s="30"/>
      <c r="D1065" s="127"/>
      <c r="E1065" s="245"/>
      <c r="F1065" s="245"/>
      <c r="G1065" s="245"/>
      <c r="H1065" s="245"/>
      <c r="I1065" s="245"/>
      <c r="J1065" s="245"/>
      <c r="K1065" s="30"/>
      <c r="L1065" s="127"/>
    </row>
    <row r="1066" spans="1:12" x14ac:dyDescent="0.3">
      <c r="A1066" s="127"/>
      <c r="B1066" s="430"/>
      <c r="C1066" s="30"/>
      <c r="D1066" s="127"/>
      <c r="E1066" s="245"/>
      <c r="F1066" s="245"/>
      <c r="G1066" s="245"/>
      <c r="H1066" s="245"/>
      <c r="I1066" s="245"/>
      <c r="J1066" s="245"/>
      <c r="K1066" s="30"/>
      <c r="L1066" s="127"/>
    </row>
    <row r="1067" spans="1:12" x14ac:dyDescent="0.3">
      <c r="A1067" s="127"/>
      <c r="B1067" s="430"/>
      <c r="C1067" s="128"/>
      <c r="D1067" s="128"/>
      <c r="E1067" s="133"/>
      <c r="F1067" s="133"/>
      <c r="G1067" s="133"/>
      <c r="H1067" s="133"/>
      <c r="I1067" s="133"/>
      <c r="J1067" s="245"/>
      <c r="K1067" s="30"/>
      <c r="L1067" s="531">
        <v>126</v>
      </c>
    </row>
    <row r="1068" spans="1:12" x14ac:dyDescent="0.3">
      <c r="A1068" s="127"/>
      <c r="B1068" s="430"/>
      <c r="C1068" s="128"/>
      <c r="D1068" s="128"/>
      <c r="E1068" s="133"/>
      <c r="F1068" s="133"/>
      <c r="G1068" s="133"/>
      <c r="H1068" s="133"/>
      <c r="I1068" s="133"/>
      <c r="J1068" s="245"/>
      <c r="K1068" s="30"/>
      <c r="L1068" s="127"/>
    </row>
    <row r="1069" spans="1:12" x14ac:dyDescent="0.3">
      <c r="A1069" s="127"/>
      <c r="B1069" s="430"/>
      <c r="C1069" s="128"/>
      <c r="D1069" s="128"/>
      <c r="E1069" s="133"/>
      <c r="F1069" s="133"/>
      <c r="G1069" s="133"/>
      <c r="H1069" s="133"/>
      <c r="I1069" s="133"/>
      <c r="J1069" s="245"/>
      <c r="K1069" s="30"/>
      <c r="L1069" s="116" t="s">
        <v>928</v>
      </c>
    </row>
    <row r="1070" spans="1:12" x14ac:dyDescent="0.3">
      <c r="B1070" s="423" t="s">
        <v>967</v>
      </c>
      <c r="C1070" s="117"/>
      <c r="D1070" s="117"/>
      <c r="E1070" s="117"/>
      <c r="F1070" s="117"/>
      <c r="G1070" s="117"/>
      <c r="H1070" s="117"/>
      <c r="I1070" s="117"/>
      <c r="J1070" s="117"/>
      <c r="K1070" s="117"/>
      <c r="L1070" s="117"/>
    </row>
    <row r="1071" spans="1:12" x14ac:dyDescent="0.3">
      <c r="A1071" s="118"/>
      <c r="B1071" s="424"/>
      <c r="C1071" s="118"/>
      <c r="D1071" s="118" t="s">
        <v>78</v>
      </c>
      <c r="E1071" s="777" t="s">
        <v>4</v>
      </c>
      <c r="F1071" s="778"/>
      <c r="G1071" s="778"/>
      <c r="H1071" s="778"/>
      <c r="I1071" s="779"/>
      <c r="J1071" s="118" t="s">
        <v>422</v>
      </c>
      <c r="K1071" s="118"/>
      <c r="L1071" s="118" t="s">
        <v>80</v>
      </c>
    </row>
    <row r="1072" spans="1:12" x14ac:dyDescent="0.3">
      <c r="A1072" s="119" t="s">
        <v>76</v>
      </c>
      <c r="B1072" s="425" t="s">
        <v>3</v>
      </c>
      <c r="C1072" s="119" t="s">
        <v>77</v>
      </c>
      <c r="D1072" s="119" t="s">
        <v>1078</v>
      </c>
      <c r="E1072" s="119">
        <v>2561</v>
      </c>
      <c r="F1072" s="119">
        <v>2562</v>
      </c>
      <c r="G1072" s="119">
        <v>2563</v>
      </c>
      <c r="H1072" s="119">
        <v>2564</v>
      </c>
      <c r="I1072" s="119">
        <v>2565</v>
      </c>
      <c r="J1072" s="119" t="s">
        <v>423</v>
      </c>
      <c r="K1072" s="119" t="s">
        <v>79</v>
      </c>
      <c r="L1072" s="119" t="s">
        <v>424</v>
      </c>
    </row>
    <row r="1073" spans="1:12" x14ac:dyDescent="0.3">
      <c r="A1073" s="121"/>
      <c r="B1073" s="426"/>
      <c r="C1073" s="121"/>
      <c r="D1073" s="122" t="s">
        <v>1079</v>
      </c>
      <c r="E1073" s="121" t="s">
        <v>5</v>
      </c>
      <c r="F1073" s="121" t="s">
        <v>5</v>
      </c>
      <c r="G1073" s="121" t="s">
        <v>5</v>
      </c>
      <c r="H1073" s="121" t="s">
        <v>5</v>
      </c>
      <c r="I1073" s="121" t="s">
        <v>5</v>
      </c>
      <c r="J1073" s="121"/>
      <c r="K1073" s="121"/>
      <c r="L1073" s="121"/>
    </row>
    <row r="1074" spans="1:12" ht="39" x14ac:dyDescent="0.3">
      <c r="A1074" s="87">
        <v>35</v>
      </c>
      <c r="B1074" s="445" t="s">
        <v>366</v>
      </c>
      <c r="C1074" s="71" t="s">
        <v>369</v>
      </c>
      <c r="D1074" s="87" t="s">
        <v>373</v>
      </c>
      <c r="E1074" s="104">
        <v>50000</v>
      </c>
      <c r="F1074" s="104">
        <v>50000</v>
      </c>
      <c r="G1074" s="104">
        <v>50000</v>
      </c>
      <c r="H1074" s="104">
        <v>50000</v>
      </c>
      <c r="I1074" s="104">
        <v>50000</v>
      </c>
      <c r="J1074" s="104" t="s">
        <v>922</v>
      </c>
      <c r="K1074" s="171" t="s">
        <v>379</v>
      </c>
      <c r="L1074" s="87" t="s">
        <v>88</v>
      </c>
    </row>
    <row r="1075" spans="1:12" ht="56.25" x14ac:dyDescent="0.3">
      <c r="A1075" s="87">
        <v>36</v>
      </c>
      <c r="B1075" s="445" t="s">
        <v>375</v>
      </c>
      <c r="C1075" s="71" t="s">
        <v>370</v>
      </c>
      <c r="D1075" s="87" t="s">
        <v>374</v>
      </c>
      <c r="E1075" s="104">
        <v>50000</v>
      </c>
      <c r="F1075" s="104">
        <v>50000</v>
      </c>
      <c r="G1075" s="104">
        <v>50000</v>
      </c>
      <c r="H1075" s="104">
        <v>50000</v>
      </c>
      <c r="I1075" s="104">
        <v>50000</v>
      </c>
      <c r="J1075" s="104" t="s">
        <v>923</v>
      </c>
      <c r="K1075" s="71" t="s">
        <v>754</v>
      </c>
      <c r="L1075" s="87" t="s">
        <v>88</v>
      </c>
    </row>
    <row r="1076" spans="1:12" ht="56.25" x14ac:dyDescent="0.3">
      <c r="A1076" s="99">
        <v>37</v>
      </c>
      <c r="B1076" s="433" t="s">
        <v>381</v>
      </c>
      <c r="C1076" s="100" t="s">
        <v>755</v>
      </c>
      <c r="D1076" s="99" t="s">
        <v>234</v>
      </c>
      <c r="E1076" s="102">
        <v>20000</v>
      </c>
      <c r="F1076" s="102">
        <v>20000</v>
      </c>
      <c r="G1076" s="102">
        <v>20000</v>
      </c>
      <c r="H1076" s="102">
        <v>20000</v>
      </c>
      <c r="I1076" s="102">
        <v>20000</v>
      </c>
      <c r="J1076" s="102" t="s">
        <v>924</v>
      </c>
      <c r="K1076" s="100" t="s">
        <v>756</v>
      </c>
      <c r="L1076" s="99" t="s">
        <v>88</v>
      </c>
    </row>
    <row r="1077" spans="1:12" ht="75" x14ac:dyDescent="0.3">
      <c r="A1077" s="370">
        <v>38</v>
      </c>
      <c r="B1077" s="499" t="s">
        <v>1167</v>
      </c>
      <c r="C1077" s="500" t="s">
        <v>1168</v>
      </c>
      <c r="D1077" s="370" t="s">
        <v>1169</v>
      </c>
      <c r="E1077" s="501">
        <v>50000</v>
      </c>
      <c r="F1077" s="501">
        <v>50000</v>
      </c>
      <c r="G1077" s="501">
        <v>50000</v>
      </c>
      <c r="H1077" s="501">
        <v>50000</v>
      </c>
      <c r="I1077" s="501">
        <v>50000</v>
      </c>
      <c r="J1077" s="293" t="s">
        <v>1170</v>
      </c>
      <c r="K1077" s="500" t="s">
        <v>1171</v>
      </c>
      <c r="L1077" s="370" t="s">
        <v>88</v>
      </c>
    </row>
    <row r="1078" spans="1:12" ht="56.25" x14ac:dyDescent="0.3">
      <c r="A1078" s="415">
        <v>39</v>
      </c>
      <c r="B1078" s="545" t="s">
        <v>1172</v>
      </c>
      <c r="C1078" s="405" t="s">
        <v>1173</v>
      </c>
      <c r="D1078" s="415" t="s">
        <v>1174</v>
      </c>
      <c r="E1078" s="408">
        <v>27500</v>
      </c>
      <c r="F1078" s="408">
        <v>27500</v>
      </c>
      <c r="G1078" s="408">
        <v>27500</v>
      </c>
      <c r="H1078" s="408">
        <v>27500</v>
      </c>
      <c r="I1078" s="408">
        <v>27500</v>
      </c>
      <c r="J1078" s="542" t="s">
        <v>1175</v>
      </c>
      <c r="K1078" s="405" t="s">
        <v>1176</v>
      </c>
      <c r="L1078" s="415" t="s">
        <v>88</v>
      </c>
    </row>
    <row r="1079" spans="1:12" ht="37.5" x14ac:dyDescent="0.3">
      <c r="A1079" s="544">
        <v>40</v>
      </c>
      <c r="B1079" s="543" t="s">
        <v>1132</v>
      </c>
      <c r="C1079" s="72" t="s">
        <v>183</v>
      </c>
      <c r="D1079" s="90" t="s">
        <v>253</v>
      </c>
      <c r="E1079" s="91">
        <v>0</v>
      </c>
      <c r="F1079" s="92">
        <v>1000000</v>
      </c>
      <c r="G1079" s="92">
        <v>1000000</v>
      </c>
      <c r="H1079" s="92">
        <v>1000000</v>
      </c>
      <c r="I1079" s="92">
        <v>1000000</v>
      </c>
      <c r="J1079" s="92" t="s">
        <v>1133</v>
      </c>
      <c r="K1079" s="72" t="s">
        <v>1134</v>
      </c>
      <c r="L1079" s="90" t="s">
        <v>88</v>
      </c>
    </row>
    <row r="1080" spans="1:12" x14ac:dyDescent="0.3">
      <c r="A1080" s="127"/>
      <c r="B1080" s="30"/>
      <c r="C1080" s="172" t="s">
        <v>1135</v>
      </c>
      <c r="D1080" s="173">
        <v>40</v>
      </c>
      <c r="E1080" s="362">
        <f>SUM(E1074:E1079)</f>
        <v>197500</v>
      </c>
      <c r="F1080" s="362">
        <f>SUM(F1074:F1079)</f>
        <v>1197500</v>
      </c>
      <c r="G1080" s="362">
        <f>SUM(G1074:G1079)</f>
        <v>1197500</v>
      </c>
      <c r="H1080" s="362">
        <f>SUM(H1074:H1079)</f>
        <v>1197500</v>
      </c>
      <c r="I1080" s="362">
        <f>SUM(I1074:I1079)</f>
        <v>1197500</v>
      </c>
      <c r="J1080" s="238"/>
      <c r="K1080" s="30"/>
      <c r="L1080" s="127"/>
    </row>
    <row r="1081" spans="1:12" x14ac:dyDescent="0.3">
      <c r="A1081" s="127"/>
      <c r="B1081" s="30"/>
      <c r="C1081" s="30"/>
      <c r="D1081" s="127"/>
      <c r="E1081" s="31"/>
      <c r="F1081" s="31"/>
      <c r="G1081" s="31"/>
      <c r="H1081" s="31"/>
      <c r="I1081" s="31"/>
      <c r="J1081" s="238"/>
      <c r="K1081" s="30"/>
      <c r="L1081" s="127"/>
    </row>
    <row r="1082" spans="1:12" x14ac:dyDescent="0.3">
      <c r="A1082" s="127"/>
      <c r="B1082" s="30"/>
      <c r="C1082" s="30"/>
      <c r="D1082" s="127"/>
      <c r="E1082" s="31"/>
      <c r="F1082" s="31"/>
      <c r="G1082" s="31"/>
      <c r="H1082" s="31"/>
      <c r="I1082" s="31"/>
      <c r="J1082" s="238"/>
      <c r="K1082" s="30"/>
      <c r="L1082" s="127"/>
    </row>
    <row r="1083" spans="1:12" x14ac:dyDescent="0.3">
      <c r="A1083" s="127"/>
      <c r="B1083" s="30"/>
      <c r="C1083" s="30"/>
      <c r="D1083" s="127"/>
      <c r="E1083" s="31"/>
      <c r="F1083" s="31"/>
      <c r="G1083" s="31"/>
      <c r="H1083" s="31"/>
      <c r="I1083" s="31"/>
      <c r="J1083" s="238"/>
      <c r="K1083" s="30"/>
      <c r="L1083" s="127"/>
    </row>
    <row r="1084" spans="1:12" x14ac:dyDescent="0.3">
      <c r="A1084" s="127"/>
      <c r="B1084" s="30"/>
      <c r="C1084" s="30"/>
      <c r="D1084" s="127"/>
      <c r="E1084" s="31"/>
      <c r="F1084" s="31"/>
      <c r="G1084" s="31"/>
      <c r="H1084" s="31"/>
      <c r="I1084" s="31"/>
      <c r="J1084" s="238"/>
      <c r="K1084" s="30"/>
      <c r="L1084" s="127"/>
    </row>
    <row r="1085" spans="1:12" x14ac:dyDescent="0.3">
      <c r="A1085" s="127"/>
      <c r="B1085" s="30"/>
      <c r="C1085" s="30"/>
      <c r="D1085" s="127"/>
      <c r="E1085" s="31"/>
      <c r="F1085" s="31"/>
      <c r="G1085" s="31"/>
      <c r="H1085" s="31"/>
      <c r="I1085" s="31"/>
      <c r="J1085" s="238"/>
      <c r="K1085" s="30"/>
      <c r="L1085" s="127"/>
    </row>
    <row r="1086" spans="1:12" x14ac:dyDescent="0.3">
      <c r="A1086" s="127"/>
      <c r="B1086" s="430"/>
      <c r="C1086" s="128"/>
      <c r="D1086" s="128"/>
      <c r="E1086" s="133"/>
      <c r="F1086" s="133"/>
      <c r="G1086" s="133"/>
      <c r="H1086" s="133"/>
      <c r="I1086" s="133"/>
      <c r="J1086" s="245"/>
      <c r="K1086" s="30"/>
      <c r="L1086" s="531">
        <v>127</v>
      </c>
    </row>
    <row r="1087" spans="1:12" x14ac:dyDescent="0.3">
      <c r="A1087" s="127"/>
      <c r="B1087" s="430"/>
      <c r="C1087" s="128"/>
      <c r="D1087" s="128"/>
      <c r="E1087" s="133"/>
      <c r="F1087" s="133"/>
      <c r="G1087" s="133"/>
      <c r="H1087" s="133"/>
      <c r="I1087" s="133"/>
      <c r="J1087" s="245"/>
      <c r="K1087" s="30"/>
      <c r="L1087" s="127"/>
    </row>
    <row r="1088" spans="1:12" x14ac:dyDescent="0.3">
      <c r="A1088" s="127"/>
      <c r="B1088" s="430"/>
      <c r="C1088" s="128"/>
      <c r="D1088" s="128"/>
      <c r="E1088" s="133"/>
      <c r="F1088" s="133"/>
      <c r="G1088" s="133"/>
      <c r="H1088" s="133"/>
      <c r="I1088" s="133"/>
      <c r="J1088" s="245"/>
      <c r="K1088" s="30"/>
      <c r="L1088" s="116" t="s">
        <v>928</v>
      </c>
    </row>
    <row r="1089" spans="1:12" x14ac:dyDescent="0.3">
      <c r="B1089" s="423" t="s">
        <v>967</v>
      </c>
      <c r="C1089" s="117"/>
      <c r="D1089" s="117"/>
      <c r="E1089" s="117"/>
      <c r="F1089" s="117"/>
      <c r="G1089" s="117"/>
      <c r="H1089" s="117"/>
      <c r="I1089" s="117"/>
      <c r="J1089" s="117"/>
      <c r="K1089" s="117"/>
      <c r="L1089" s="117"/>
    </row>
    <row r="1090" spans="1:12" x14ac:dyDescent="0.3">
      <c r="A1090" s="118"/>
      <c r="B1090" s="424"/>
      <c r="C1090" s="118"/>
      <c r="D1090" s="118" t="s">
        <v>78</v>
      </c>
      <c r="E1090" s="777" t="s">
        <v>4</v>
      </c>
      <c r="F1090" s="778"/>
      <c r="G1090" s="778"/>
      <c r="H1090" s="778"/>
      <c r="I1090" s="779"/>
      <c r="J1090" s="118" t="s">
        <v>422</v>
      </c>
      <c r="K1090" s="118"/>
      <c r="L1090" s="118" t="s">
        <v>80</v>
      </c>
    </row>
    <row r="1091" spans="1:12" x14ac:dyDescent="0.3">
      <c r="A1091" s="119" t="s">
        <v>76</v>
      </c>
      <c r="B1091" s="425" t="s">
        <v>3</v>
      </c>
      <c r="C1091" s="119" t="s">
        <v>77</v>
      </c>
      <c r="D1091" s="119" t="s">
        <v>1078</v>
      </c>
      <c r="E1091" s="119">
        <v>2561</v>
      </c>
      <c r="F1091" s="119">
        <v>2562</v>
      </c>
      <c r="G1091" s="119">
        <v>2563</v>
      </c>
      <c r="H1091" s="119">
        <v>2564</v>
      </c>
      <c r="I1091" s="119">
        <v>2565</v>
      </c>
      <c r="J1091" s="119" t="s">
        <v>423</v>
      </c>
      <c r="K1091" s="119" t="s">
        <v>79</v>
      </c>
      <c r="L1091" s="119" t="s">
        <v>424</v>
      </c>
    </row>
    <row r="1092" spans="1:12" x14ac:dyDescent="0.3">
      <c r="A1092" s="121"/>
      <c r="B1092" s="426"/>
      <c r="C1092" s="121"/>
      <c r="D1092" s="122" t="s">
        <v>1079</v>
      </c>
      <c r="E1092" s="121" t="s">
        <v>5</v>
      </c>
      <c r="F1092" s="121" t="s">
        <v>5</v>
      </c>
      <c r="G1092" s="121" t="s">
        <v>5</v>
      </c>
      <c r="H1092" s="121" t="s">
        <v>5</v>
      </c>
      <c r="I1092" s="121" t="s">
        <v>5</v>
      </c>
      <c r="J1092" s="121"/>
      <c r="K1092" s="121"/>
      <c r="L1092" s="121"/>
    </row>
    <row r="1093" spans="1:12" ht="75" x14ac:dyDescent="0.3">
      <c r="A1093" s="255">
        <v>41</v>
      </c>
      <c r="B1093" s="502" t="s">
        <v>1177</v>
      </c>
      <c r="C1093" s="213" t="s">
        <v>1178</v>
      </c>
      <c r="D1093" s="255" t="s">
        <v>1179</v>
      </c>
      <c r="E1093" s="216">
        <v>3600</v>
      </c>
      <c r="F1093" s="216">
        <v>3600</v>
      </c>
      <c r="G1093" s="216">
        <v>3600</v>
      </c>
      <c r="H1093" s="216">
        <v>3600</v>
      </c>
      <c r="I1093" s="216">
        <v>3600</v>
      </c>
      <c r="J1093" s="503" t="s">
        <v>1180</v>
      </c>
      <c r="K1093" s="213" t="s">
        <v>1181</v>
      </c>
      <c r="L1093" s="255" t="s">
        <v>88</v>
      </c>
    </row>
    <row r="1094" spans="1:12" ht="56.25" x14ac:dyDescent="0.3">
      <c r="A1094" s="90">
        <v>42</v>
      </c>
      <c r="B1094" s="114" t="s">
        <v>1182</v>
      </c>
      <c r="C1094" s="72" t="s">
        <v>1183</v>
      </c>
      <c r="D1094" s="90" t="s">
        <v>1184</v>
      </c>
      <c r="E1094" s="75">
        <v>118000</v>
      </c>
      <c r="F1094" s="75">
        <v>118000</v>
      </c>
      <c r="G1094" s="75">
        <v>118000</v>
      </c>
      <c r="H1094" s="75">
        <v>118000</v>
      </c>
      <c r="I1094" s="75">
        <v>118000</v>
      </c>
      <c r="J1094" s="236" t="s">
        <v>1185</v>
      </c>
      <c r="K1094" s="72" t="s">
        <v>1186</v>
      </c>
      <c r="L1094" s="90" t="s">
        <v>88</v>
      </c>
    </row>
    <row r="1095" spans="1:12" x14ac:dyDescent="0.3">
      <c r="A1095" s="127"/>
      <c r="B1095" s="435"/>
      <c r="C1095" s="172" t="s">
        <v>1206</v>
      </c>
      <c r="D1095" s="173">
        <v>42</v>
      </c>
      <c r="E1095" s="362">
        <f>SUM(E1093:E1094)</f>
        <v>121600</v>
      </c>
      <c r="F1095" s="362">
        <f>SUM(F1093:F1094)</f>
        <v>121600</v>
      </c>
      <c r="G1095" s="362">
        <f>SUM(G1093:G1094)</f>
        <v>121600</v>
      </c>
      <c r="H1095" s="362">
        <f>SUM(H1093:H1094)</f>
        <v>121600</v>
      </c>
      <c r="I1095" s="362">
        <f>SUM(I1093:I1094)</f>
        <v>121600</v>
      </c>
      <c r="J1095" s="382"/>
      <c r="K1095" s="30"/>
      <c r="L1095" s="127"/>
    </row>
    <row r="1096" spans="1:12" ht="20.25" customHeight="1" x14ac:dyDescent="0.3">
      <c r="A1096" s="210"/>
      <c r="C1096" s="498" t="s">
        <v>392</v>
      </c>
      <c r="D1096" s="344">
        <v>42</v>
      </c>
      <c r="E1096" s="345">
        <v>7332100</v>
      </c>
      <c r="F1096" s="345">
        <v>8628100</v>
      </c>
      <c r="G1096" s="345">
        <v>8628100</v>
      </c>
      <c r="H1096" s="345">
        <v>8628100</v>
      </c>
      <c r="I1096" s="345">
        <v>8628100</v>
      </c>
      <c r="J1096" s="210"/>
      <c r="K1096" s="210"/>
      <c r="L1096" s="210"/>
    </row>
    <row r="1097" spans="1:12" x14ac:dyDescent="0.3">
      <c r="E1097" s="604"/>
      <c r="F1097" s="604"/>
      <c r="G1097" s="604"/>
      <c r="H1097" s="604"/>
      <c r="I1097" s="604"/>
    </row>
    <row r="1098" spans="1:12" x14ac:dyDescent="0.3">
      <c r="E1098" s="546"/>
      <c r="G1098" s="163"/>
    </row>
    <row r="1111" ht="20.25" customHeight="1" x14ac:dyDescent="0.3"/>
  </sheetData>
  <mergeCells count="69">
    <mergeCell ref="A3:L3"/>
    <mergeCell ref="A4:L4"/>
    <mergeCell ref="A5:L5"/>
    <mergeCell ref="A6:L6"/>
    <mergeCell ref="A7:L7"/>
    <mergeCell ref="E10:I10"/>
    <mergeCell ref="E52:I52"/>
    <mergeCell ref="E84:I84"/>
    <mergeCell ref="E134:I134"/>
    <mergeCell ref="E192:I192"/>
    <mergeCell ref="E230:I230"/>
    <mergeCell ref="E262:I262"/>
    <mergeCell ref="E306:I306"/>
    <mergeCell ref="E342:I342"/>
    <mergeCell ref="A367:L367"/>
    <mergeCell ref="E370:I370"/>
    <mergeCell ref="E385:I385"/>
    <mergeCell ref="A404:L404"/>
    <mergeCell ref="E407:I407"/>
    <mergeCell ref="A427:L427"/>
    <mergeCell ref="E430:I430"/>
    <mergeCell ref="A451:L451"/>
    <mergeCell ref="E454:I454"/>
    <mergeCell ref="A467:L467"/>
    <mergeCell ref="E470:I470"/>
    <mergeCell ref="E486:I486"/>
    <mergeCell ref="A500:L500"/>
    <mergeCell ref="E503:I503"/>
    <mergeCell ref="A522:L522"/>
    <mergeCell ref="E525:I525"/>
    <mergeCell ref="A548:L548"/>
    <mergeCell ref="E551:I551"/>
    <mergeCell ref="E567:I567"/>
    <mergeCell ref="A586:L586"/>
    <mergeCell ref="E589:I589"/>
    <mergeCell ref="E604:I604"/>
    <mergeCell ref="E619:I619"/>
    <mergeCell ref="A635:L635"/>
    <mergeCell ref="E638:I638"/>
    <mergeCell ref="E652:I652"/>
    <mergeCell ref="E669:I669"/>
    <mergeCell ref="A686:L686"/>
    <mergeCell ref="E689:I689"/>
    <mergeCell ref="E703:I703"/>
    <mergeCell ref="E718:I718"/>
    <mergeCell ref="E734:I734"/>
    <mergeCell ref="A750:L750"/>
    <mergeCell ref="E753:I753"/>
    <mergeCell ref="E769:I769"/>
    <mergeCell ref="E785:I785"/>
    <mergeCell ref="A804:L804"/>
    <mergeCell ref="E807:I807"/>
    <mergeCell ref="E824:I824"/>
    <mergeCell ref="E842:I842"/>
    <mergeCell ref="E860:I860"/>
    <mergeCell ref="E878:I878"/>
    <mergeCell ref="E893:I893"/>
    <mergeCell ref="A915:L915"/>
    <mergeCell ref="E918:I918"/>
    <mergeCell ref="E936:I936"/>
    <mergeCell ref="E1051:I1051"/>
    <mergeCell ref="E1071:I1071"/>
    <mergeCell ref="E1090:I1090"/>
    <mergeCell ref="A960:L960"/>
    <mergeCell ref="E963:I963"/>
    <mergeCell ref="E981:I981"/>
    <mergeCell ref="E999:I999"/>
    <mergeCell ref="E1016:I1016"/>
    <mergeCell ref="E1033:I1033"/>
  </mergeCells>
  <pageMargins left="0.14000000000000001" right="0.14000000000000001" top="0.98425196850393704" bottom="0" header="0.31496062992125984" footer="0"/>
  <pageSetup paperSize="9" scale="8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แบบ ผ.01 (เฉพาะ 02)</vt:lpstr>
      <vt:lpstr>แบบ ผ.01(ผ.02+ผ.02-1)</vt:lpstr>
      <vt:lpstr>แบบ ผ.02</vt:lpstr>
      <vt:lpstr>แบบ ผ.02-1</vt:lpstr>
      <vt:lpstr>แบบ ผ.03 ครุภัณฑ์</vt:lpstr>
      <vt:lpstr>ช่วงอายุประชากร</vt:lpstr>
      <vt:lpstr>แบบ ผ.02 พี่แจ้ (2)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LENOVO</cp:lastModifiedBy>
  <cp:lastPrinted>2020-06-09T03:39:45Z</cp:lastPrinted>
  <dcterms:created xsi:type="dcterms:W3CDTF">2014-04-18T02:44:44Z</dcterms:created>
  <dcterms:modified xsi:type="dcterms:W3CDTF">2020-06-09T03:40:00Z</dcterms:modified>
</cp:coreProperties>
</file>